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hima\dfs\課別共有フォルダ\市民課\○住基\人口統計表\R2\"/>
    </mc:Choice>
  </mc:AlternateContent>
  <bookViews>
    <workbookView xWindow="840" yWindow="315" windowWidth="19155" windowHeight="7770" tabRatio="871"/>
  </bookViews>
  <sheets>
    <sheet name="町別人口（R3.2)" sheetId="59" r:id="rId1"/>
    <sheet name="行政区別人口" sheetId="7" r:id="rId2"/>
    <sheet name="65歳以上" sheetId="6" r:id="rId3"/>
  </sheets>
  <calcPr calcId="152511"/>
</workbook>
</file>

<file path=xl/calcChain.xml><?xml version="1.0" encoding="utf-8"?>
<calcChain xmlns="http://schemas.openxmlformats.org/spreadsheetml/2006/main">
  <c r="G5" i="59" l="1"/>
  <c r="G6" i="59"/>
  <c r="G7" i="59"/>
  <c r="G8" i="59"/>
  <c r="G4" i="59"/>
  <c r="I57" i="6"/>
  <c r="H22" i="6"/>
  <c r="G57" i="6"/>
  <c r="F9" i="7"/>
  <c r="F21" i="7" l="1"/>
  <c r="F14" i="7"/>
  <c r="D21" i="7"/>
  <c r="H15" i="6" l="1"/>
  <c r="I15" i="6" l="1"/>
  <c r="D15" i="6"/>
  <c r="C57" i="6"/>
  <c r="D14" i="7" l="1"/>
  <c r="C9" i="7"/>
  <c r="D9" i="7"/>
  <c r="C14" i="7"/>
  <c r="C21" i="7"/>
  <c r="D6" i="59" l="1"/>
  <c r="D5" i="59"/>
  <c r="D4" i="59"/>
  <c r="B6" i="59"/>
  <c r="B5" i="59"/>
  <c r="B4" i="59"/>
  <c r="F56" i="6" l="1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32" i="6"/>
  <c r="F31" i="6"/>
  <c r="F29" i="6"/>
  <c r="F25" i="6"/>
  <c r="F26" i="6"/>
  <c r="F27" i="6"/>
  <c r="F28" i="6"/>
  <c r="F24" i="6"/>
  <c r="F23" i="6"/>
  <c r="F21" i="6"/>
  <c r="F18" i="6"/>
  <c r="F19" i="6"/>
  <c r="F20" i="6"/>
  <c r="F17" i="6"/>
  <c r="F16" i="6"/>
  <c r="F14" i="6"/>
  <c r="F13" i="6"/>
  <c r="F12" i="6"/>
  <c r="F11" i="6"/>
  <c r="F9" i="6"/>
  <c r="F7" i="6"/>
  <c r="F8" i="6"/>
  <c r="F6" i="6"/>
  <c r="F5" i="6"/>
  <c r="F15" i="6" l="1"/>
  <c r="F57" i="6"/>
  <c r="F30" i="6"/>
  <c r="F22" i="6"/>
  <c r="F10" i="6"/>
  <c r="F4" i="59"/>
  <c r="F29" i="7" l="1"/>
  <c r="H7" i="59" s="1"/>
  <c r="I10" i="6"/>
  <c r="F5" i="59"/>
  <c r="F6" i="59"/>
  <c r="D29" i="7"/>
  <c r="D7" i="59" s="1"/>
  <c r="E29" i="6"/>
  <c r="D56" i="7"/>
  <c r="D8" i="59" s="1"/>
  <c r="E9" i="59"/>
  <c r="H5" i="59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31" i="6"/>
  <c r="E24" i="6"/>
  <c r="E25" i="6"/>
  <c r="E26" i="6"/>
  <c r="E27" i="6"/>
  <c r="E28" i="6"/>
  <c r="E23" i="6"/>
  <c r="E17" i="6"/>
  <c r="E18" i="6"/>
  <c r="E19" i="6"/>
  <c r="E20" i="6"/>
  <c r="E21" i="6"/>
  <c r="E16" i="6"/>
  <c r="E12" i="6"/>
  <c r="E13" i="6"/>
  <c r="E14" i="6"/>
  <c r="E11" i="6"/>
  <c r="E6" i="6"/>
  <c r="E7" i="6"/>
  <c r="E8" i="6"/>
  <c r="E9" i="6"/>
  <c r="E5" i="6"/>
  <c r="H4" i="59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30" i="7"/>
  <c r="E25" i="7"/>
  <c r="E26" i="7"/>
  <c r="E27" i="7"/>
  <c r="E28" i="7"/>
  <c r="E16" i="7"/>
  <c r="E17" i="7"/>
  <c r="E18" i="7"/>
  <c r="E19" i="7"/>
  <c r="E20" i="7"/>
  <c r="E15" i="7"/>
  <c r="D57" i="6"/>
  <c r="H57" i="6"/>
  <c r="D30" i="6"/>
  <c r="G30" i="6"/>
  <c r="H30" i="6"/>
  <c r="I30" i="6"/>
  <c r="C30" i="6"/>
  <c r="D22" i="6"/>
  <c r="G22" i="6"/>
  <c r="I22" i="6"/>
  <c r="C22" i="6"/>
  <c r="G15" i="6"/>
  <c r="C15" i="6"/>
  <c r="D10" i="6"/>
  <c r="G10" i="6"/>
  <c r="H10" i="6"/>
  <c r="C10" i="6"/>
  <c r="F56" i="7"/>
  <c r="H8" i="59" s="1"/>
  <c r="C56" i="7"/>
  <c r="B8" i="59" s="1"/>
  <c r="C29" i="7"/>
  <c r="B7" i="59" s="1"/>
  <c r="E24" i="7"/>
  <c r="E23" i="7"/>
  <c r="E22" i="7"/>
  <c r="E11" i="7"/>
  <c r="E12" i="7"/>
  <c r="E13" i="7"/>
  <c r="E10" i="7"/>
  <c r="H6" i="59"/>
  <c r="E5" i="7"/>
  <c r="E6" i="7"/>
  <c r="E7" i="7"/>
  <c r="E8" i="7"/>
  <c r="E4" i="7"/>
  <c r="I9" i="59"/>
  <c r="G9" i="59"/>
  <c r="C9" i="59"/>
  <c r="D9" i="59" l="1"/>
  <c r="F8" i="59"/>
  <c r="H9" i="59"/>
  <c r="B9" i="59"/>
  <c r="F7" i="59"/>
  <c r="H58" i="6"/>
  <c r="C58" i="6"/>
  <c r="I58" i="6"/>
  <c r="G58" i="6"/>
  <c r="D58" i="6"/>
  <c r="E15" i="6"/>
  <c r="E10" i="6"/>
  <c r="E57" i="6"/>
  <c r="E22" i="6"/>
  <c r="E30" i="6"/>
  <c r="F57" i="7"/>
  <c r="E56" i="7"/>
  <c r="E29" i="7"/>
  <c r="E21" i="7"/>
  <c r="D57" i="7"/>
  <c r="E14" i="7"/>
  <c r="C57" i="7"/>
  <c r="E9" i="7"/>
  <c r="F9" i="59" l="1"/>
  <c r="F58" i="6"/>
  <c r="E58" i="6"/>
  <c r="E57" i="7"/>
</calcChain>
</file>

<file path=xl/sharedStrings.xml><?xml version="1.0" encoding="utf-8"?>
<sst xmlns="http://schemas.openxmlformats.org/spreadsheetml/2006/main" count="156" uniqueCount="101">
  <si>
    <t>栗木広　　</t>
  </si>
  <si>
    <t>堀切</t>
  </si>
  <si>
    <t>町別人口・世帯数一覧表</t>
    <rPh sb="0" eb="1">
      <t>チョウ</t>
    </rPh>
    <rPh sb="1" eb="2">
      <t>ベツ</t>
    </rPh>
    <rPh sb="2" eb="4">
      <t>ジンコウ</t>
    </rPh>
    <rPh sb="5" eb="8">
      <t>セタイスウ</t>
    </rPh>
    <rPh sb="8" eb="10">
      <t>イチラン</t>
    </rPh>
    <rPh sb="10" eb="11">
      <t>ヒョウ</t>
    </rPh>
    <phoneticPr fontId="21"/>
  </si>
  <si>
    <t>町　名</t>
    <rPh sb="0" eb="1">
      <t>マチ</t>
    </rPh>
    <rPh sb="2" eb="3">
      <t>メイ</t>
    </rPh>
    <phoneticPr fontId="21"/>
  </si>
  <si>
    <t>男　</t>
    <rPh sb="0" eb="1">
      <t>オトコ</t>
    </rPh>
    <phoneticPr fontId="21"/>
  </si>
  <si>
    <t>前月比</t>
    <rPh sb="0" eb="2">
      <t>ゼンゲツ</t>
    </rPh>
    <rPh sb="2" eb="3">
      <t>ヒ</t>
    </rPh>
    <phoneticPr fontId="21"/>
  </si>
  <si>
    <t>女　</t>
    <rPh sb="0" eb="1">
      <t>オンナ</t>
    </rPh>
    <phoneticPr fontId="21"/>
  </si>
  <si>
    <t>計</t>
    <rPh sb="0" eb="1">
      <t>ケイ</t>
    </rPh>
    <phoneticPr fontId="21"/>
  </si>
  <si>
    <t>世帯数</t>
    <rPh sb="0" eb="3">
      <t>セタイスウ</t>
    </rPh>
    <phoneticPr fontId="21"/>
  </si>
  <si>
    <t>浜島町</t>
    <rPh sb="0" eb="2">
      <t>ハマジマ</t>
    </rPh>
    <rPh sb="2" eb="3">
      <t>チョウ</t>
    </rPh>
    <phoneticPr fontId="21"/>
  </si>
  <si>
    <t>大王町</t>
    <rPh sb="0" eb="3">
      <t>ダイオウチョウ</t>
    </rPh>
    <phoneticPr fontId="21"/>
  </si>
  <si>
    <t>志摩町</t>
    <rPh sb="0" eb="3">
      <t>シマチョウ</t>
    </rPh>
    <phoneticPr fontId="21"/>
  </si>
  <si>
    <t>阿児町</t>
    <rPh sb="0" eb="3">
      <t>アゴチョウ</t>
    </rPh>
    <phoneticPr fontId="21"/>
  </si>
  <si>
    <t>磯部町</t>
    <rPh sb="0" eb="3">
      <t>イソベチョウ</t>
    </rPh>
    <phoneticPr fontId="21"/>
  </si>
  <si>
    <t>行政区別人口・世帯数一覧表（65歳以上）</t>
    <rPh sb="0" eb="2">
      <t>ギョウセイ</t>
    </rPh>
    <rPh sb="2" eb="3">
      <t>ク</t>
    </rPh>
    <rPh sb="3" eb="4">
      <t>ベツ</t>
    </rPh>
    <rPh sb="4" eb="6">
      <t>ジンコウ</t>
    </rPh>
    <rPh sb="7" eb="10">
      <t>セタイスウ</t>
    </rPh>
    <rPh sb="10" eb="12">
      <t>イチラン</t>
    </rPh>
    <rPh sb="12" eb="13">
      <t>ヒョウ</t>
    </rPh>
    <rPh sb="16" eb="17">
      <t>サイ</t>
    </rPh>
    <rPh sb="17" eb="19">
      <t>イジョウ</t>
    </rPh>
    <phoneticPr fontId="21"/>
  </si>
  <si>
    <t>65歳以上人口</t>
    <rPh sb="2" eb="3">
      <t>サイ</t>
    </rPh>
    <rPh sb="3" eb="5">
      <t>イジョウ</t>
    </rPh>
    <rPh sb="5" eb="7">
      <t>ジンコウ</t>
    </rPh>
    <phoneticPr fontId="21"/>
  </si>
  <si>
    <t>男</t>
    <rPh sb="0" eb="1">
      <t>オトコ</t>
    </rPh>
    <phoneticPr fontId="21"/>
  </si>
  <si>
    <t>女</t>
    <rPh sb="0" eb="1">
      <t>オンナ</t>
    </rPh>
    <phoneticPr fontId="21"/>
  </si>
  <si>
    <t>浜島</t>
    <rPh sb="0" eb="2">
      <t>ハマジマ</t>
    </rPh>
    <phoneticPr fontId="21"/>
  </si>
  <si>
    <t>南張</t>
    <rPh sb="0" eb="1">
      <t>ミナミ</t>
    </rPh>
    <rPh sb="1" eb="2">
      <t>バ</t>
    </rPh>
    <phoneticPr fontId="21"/>
  </si>
  <si>
    <t>桧山路</t>
    <rPh sb="0" eb="2">
      <t>ヒヤマ</t>
    </rPh>
    <rPh sb="2" eb="3">
      <t>ジ</t>
    </rPh>
    <phoneticPr fontId="21"/>
  </si>
  <si>
    <t>塩屋</t>
    <rPh sb="0" eb="1">
      <t>シオ</t>
    </rPh>
    <rPh sb="1" eb="2">
      <t>ヤ</t>
    </rPh>
    <phoneticPr fontId="21"/>
  </si>
  <si>
    <t>迫子</t>
    <rPh sb="0" eb="2">
      <t>ハザコ</t>
    </rPh>
    <phoneticPr fontId="21"/>
  </si>
  <si>
    <t>波切</t>
    <rPh sb="0" eb="2">
      <t>ナキリ</t>
    </rPh>
    <phoneticPr fontId="21"/>
  </si>
  <si>
    <t>船越</t>
    <rPh sb="0" eb="2">
      <t>フナコシ</t>
    </rPh>
    <phoneticPr fontId="21"/>
  </si>
  <si>
    <t>名田</t>
    <rPh sb="0" eb="2">
      <t>ナタ</t>
    </rPh>
    <phoneticPr fontId="21"/>
  </si>
  <si>
    <t>畔名</t>
    <rPh sb="0" eb="2">
      <t>アゼナ</t>
    </rPh>
    <phoneticPr fontId="21"/>
  </si>
  <si>
    <t>片田</t>
    <rPh sb="0" eb="1">
      <t>カタ</t>
    </rPh>
    <rPh sb="1" eb="2">
      <t>タ</t>
    </rPh>
    <phoneticPr fontId="21"/>
  </si>
  <si>
    <t>布施田</t>
    <rPh sb="0" eb="2">
      <t>フセ</t>
    </rPh>
    <rPh sb="2" eb="3">
      <t>タ</t>
    </rPh>
    <phoneticPr fontId="21"/>
  </si>
  <si>
    <t>和具</t>
    <rPh sb="0" eb="2">
      <t>ワグ</t>
    </rPh>
    <phoneticPr fontId="21"/>
  </si>
  <si>
    <t>間崎</t>
    <rPh sb="0" eb="1">
      <t>マ</t>
    </rPh>
    <rPh sb="1" eb="2">
      <t>サキ</t>
    </rPh>
    <phoneticPr fontId="21"/>
  </si>
  <si>
    <t>越賀</t>
    <rPh sb="0" eb="2">
      <t>コシカ</t>
    </rPh>
    <phoneticPr fontId="21"/>
  </si>
  <si>
    <t>御座</t>
    <rPh sb="0" eb="2">
      <t>ゴザ</t>
    </rPh>
    <phoneticPr fontId="21"/>
  </si>
  <si>
    <t>鵜方</t>
    <rPh sb="0" eb="2">
      <t>ウガタ</t>
    </rPh>
    <phoneticPr fontId="21"/>
  </si>
  <si>
    <t>神明</t>
    <rPh sb="0" eb="2">
      <t>シンメイ</t>
    </rPh>
    <phoneticPr fontId="21"/>
  </si>
  <si>
    <t>立神</t>
    <rPh sb="0" eb="2">
      <t>タテガミ</t>
    </rPh>
    <phoneticPr fontId="21"/>
  </si>
  <si>
    <t>志島</t>
    <rPh sb="0" eb="1">
      <t>シ</t>
    </rPh>
    <rPh sb="1" eb="2">
      <t>シマ</t>
    </rPh>
    <phoneticPr fontId="21"/>
  </si>
  <si>
    <t>甲賀</t>
    <rPh sb="0" eb="2">
      <t>コウカ</t>
    </rPh>
    <phoneticPr fontId="21"/>
  </si>
  <si>
    <t>国府</t>
    <rPh sb="0" eb="2">
      <t>コクフ</t>
    </rPh>
    <phoneticPr fontId="21"/>
  </si>
  <si>
    <t>安乗</t>
    <rPh sb="0" eb="2">
      <t>アノリ</t>
    </rPh>
    <phoneticPr fontId="21"/>
  </si>
  <si>
    <t>五知</t>
    <rPh sb="0" eb="2">
      <t>ゴチ</t>
    </rPh>
    <phoneticPr fontId="21"/>
  </si>
  <si>
    <t>沓掛</t>
    <rPh sb="0" eb="2">
      <t>クツカケ</t>
    </rPh>
    <phoneticPr fontId="21"/>
  </si>
  <si>
    <t>山田</t>
    <rPh sb="0" eb="2">
      <t>ヤマダ</t>
    </rPh>
    <phoneticPr fontId="21"/>
  </si>
  <si>
    <t>上之郷</t>
    <rPh sb="0" eb="3">
      <t>カミノゴウ</t>
    </rPh>
    <phoneticPr fontId="21"/>
  </si>
  <si>
    <t>上之郷住宅</t>
    <rPh sb="0" eb="3">
      <t>カミノゴウ</t>
    </rPh>
    <rPh sb="3" eb="5">
      <t>ジュウタク</t>
    </rPh>
    <phoneticPr fontId="21"/>
  </si>
  <si>
    <t>下之郷</t>
    <rPh sb="0" eb="3">
      <t>シモノゴウ</t>
    </rPh>
    <phoneticPr fontId="21"/>
  </si>
  <si>
    <t>飯浜</t>
    <rPh sb="0" eb="1">
      <t>メシ</t>
    </rPh>
    <rPh sb="1" eb="2">
      <t>ハマ</t>
    </rPh>
    <phoneticPr fontId="21"/>
  </si>
  <si>
    <t>恵利原</t>
    <rPh sb="0" eb="3">
      <t>エリハラ</t>
    </rPh>
    <phoneticPr fontId="21"/>
  </si>
  <si>
    <t>川辺</t>
    <rPh sb="0" eb="2">
      <t>カワナベ</t>
    </rPh>
    <phoneticPr fontId="21"/>
  </si>
  <si>
    <t>迫間一</t>
    <rPh sb="0" eb="1">
      <t>セマ</t>
    </rPh>
    <rPh sb="1" eb="2">
      <t>マ</t>
    </rPh>
    <rPh sb="2" eb="3">
      <t>イチ</t>
    </rPh>
    <phoneticPr fontId="21"/>
  </si>
  <si>
    <t>梶坊</t>
    <rPh sb="0" eb="1">
      <t>カジ</t>
    </rPh>
    <rPh sb="1" eb="2">
      <t>ボウ</t>
    </rPh>
    <phoneticPr fontId="21"/>
  </si>
  <si>
    <t>雇用促進</t>
    <rPh sb="0" eb="2">
      <t>コヨウ</t>
    </rPh>
    <rPh sb="2" eb="4">
      <t>ソクシン</t>
    </rPh>
    <phoneticPr fontId="21"/>
  </si>
  <si>
    <t>迫間二</t>
    <rPh sb="0" eb="1">
      <t>セマ</t>
    </rPh>
    <rPh sb="1" eb="2">
      <t>マ</t>
    </rPh>
    <rPh sb="2" eb="3">
      <t>ニ</t>
    </rPh>
    <phoneticPr fontId="21"/>
  </si>
  <si>
    <t>築地</t>
    <rPh sb="0" eb="2">
      <t>ツキジ</t>
    </rPh>
    <phoneticPr fontId="21"/>
  </si>
  <si>
    <t>銀河の里</t>
    <rPh sb="0" eb="2">
      <t>ギンガ</t>
    </rPh>
    <rPh sb="3" eb="4">
      <t>サト</t>
    </rPh>
    <phoneticPr fontId="21"/>
  </si>
  <si>
    <t>山原</t>
    <rPh sb="0" eb="2">
      <t>ヤマハラ</t>
    </rPh>
    <phoneticPr fontId="21"/>
  </si>
  <si>
    <t>夏草</t>
    <rPh sb="0" eb="2">
      <t>ナツクサ</t>
    </rPh>
    <phoneticPr fontId="21"/>
  </si>
  <si>
    <t>桧山</t>
    <rPh sb="0" eb="2">
      <t>ヒヤマ</t>
    </rPh>
    <phoneticPr fontId="21"/>
  </si>
  <si>
    <t>穴川</t>
    <rPh sb="0" eb="2">
      <t>アナガワ</t>
    </rPh>
    <phoneticPr fontId="21"/>
  </si>
  <si>
    <t>坂崎</t>
    <rPh sb="0" eb="2">
      <t>サカザキ</t>
    </rPh>
    <phoneticPr fontId="21"/>
  </si>
  <si>
    <t>三ケ所</t>
    <rPh sb="0" eb="3">
      <t>サンカショ</t>
    </rPh>
    <phoneticPr fontId="21"/>
  </si>
  <si>
    <t>渡鹿野</t>
    <rPh sb="0" eb="3">
      <t>ワタカノ</t>
    </rPh>
    <phoneticPr fontId="21"/>
  </si>
  <si>
    <t>的矢</t>
    <rPh sb="0" eb="2">
      <t>マトヤ</t>
    </rPh>
    <phoneticPr fontId="21"/>
  </si>
  <si>
    <t>合　　計</t>
    <rPh sb="0" eb="1">
      <t>ゴウ</t>
    </rPh>
    <rPh sb="3" eb="4">
      <t>ケイ</t>
    </rPh>
    <phoneticPr fontId="21"/>
  </si>
  <si>
    <t>行政区別人口・世帯数一覧表</t>
    <rPh sb="0" eb="3">
      <t>ギョウセイク</t>
    </rPh>
    <rPh sb="3" eb="4">
      <t>ベツ</t>
    </rPh>
    <rPh sb="4" eb="6">
      <t>ジンコウ</t>
    </rPh>
    <rPh sb="7" eb="10">
      <t>セタイスウ</t>
    </rPh>
    <rPh sb="10" eb="12">
      <t>イチラン</t>
    </rPh>
    <rPh sb="12" eb="13">
      <t>ヒョウ</t>
    </rPh>
    <phoneticPr fontId="21"/>
  </si>
  <si>
    <t>行政区</t>
    <rPh sb="0" eb="3">
      <t>ギョウセイク</t>
    </rPh>
    <phoneticPr fontId="21"/>
  </si>
  <si>
    <t>南張</t>
    <rPh sb="0" eb="1">
      <t>ナン</t>
    </rPh>
    <rPh sb="1" eb="2">
      <t>バ</t>
    </rPh>
    <phoneticPr fontId="21"/>
  </si>
  <si>
    <t>桧山路</t>
    <rPh sb="0" eb="1">
      <t>ヒノキ</t>
    </rPh>
    <rPh sb="1" eb="3">
      <t>ヤマジ</t>
    </rPh>
    <phoneticPr fontId="21"/>
  </si>
  <si>
    <t>迫子</t>
    <rPh sb="0" eb="1">
      <t>ハク</t>
    </rPh>
    <rPh sb="1" eb="2">
      <t>コ</t>
    </rPh>
    <phoneticPr fontId="21"/>
  </si>
  <si>
    <t>波切</t>
    <rPh sb="0" eb="1">
      <t>ナミ</t>
    </rPh>
    <rPh sb="1" eb="2">
      <t>キリ</t>
    </rPh>
    <phoneticPr fontId="21"/>
  </si>
  <si>
    <t>名田</t>
    <rPh sb="0" eb="1">
      <t>ナ</t>
    </rPh>
    <rPh sb="1" eb="2">
      <t>タ</t>
    </rPh>
    <phoneticPr fontId="21"/>
  </si>
  <si>
    <t>畔名</t>
    <rPh sb="0" eb="1">
      <t>アゼ</t>
    </rPh>
    <rPh sb="1" eb="2">
      <t>ナ</t>
    </rPh>
    <phoneticPr fontId="21"/>
  </si>
  <si>
    <t>片田</t>
    <rPh sb="0" eb="2">
      <t>カタダ</t>
    </rPh>
    <phoneticPr fontId="21"/>
  </si>
  <si>
    <t>和具</t>
    <rPh sb="0" eb="1">
      <t>ワ</t>
    </rPh>
    <rPh sb="1" eb="2">
      <t>グ</t>
    </rPh>
    <phoneticPr fontId="21"/>
  </si>
  <si>
    <t>間崎</t>
    <rPh sb="0" eb="2">
      <t>マサキ</t>
    </rPh>
    <phoneticPr fontId="21"/>
  </si>
  <si>
    <t>越賀</t>
    <rPh sb="0" eb="1">
      <t>コシ</t>
    </rPh>
    <rPh sb="1" eb="2">
      <t>ガ</t>
    </rPh>
    <phoneticPr fontId="21"/>
  </si>
  <si>
    <t>立神</t>
    <rPh sb="0" eb="1">
      <t>タ</t>
    </rPh>
    <rPh sb="1" eb="2">
      <t>カミ</t>
    </rPh>
    <phoneticPr fontId="21"/>
  </si>
  <si>
    <t>甲賀</t>
    <rPh sb="0" eb="1">
      <t>コウ</t>
    </rPh>
    <rPh sb="1" eb="2">
      <t>ガ</t>
    </rPh>
    <phoneticPr fontId="21"/>
  </si>
  <si>
    <t>国府</t>
    <rPh sb="0" eb="1">
      <t>コク</t>
    </rPh>
    <rPh sb="1" eb="2">
      <t>フ</t>
    </rPh>
    <phoneticPr fontId="21"/>
  </si>
  <si>
    <t>安乗</t>
    <rPh sb="0" eb="1">
      <t>アン</t>
    </rPh>
    <rPh sb="1" eb="2">
      <t>ノ</t>
    </rPh>
    <phoneticPr fontId="21"/>
  </si>
  <si>
    <t>磯部町</t>
    <rPh sb="0" eb="2">
      <t>イソベ</t>
    </rPh>
    <rPh sb="2" eb="3">
      <t>チョウ</t>
    </rPh>
    <phoneticPr fontId="21"/>
  </si>
  <si>
    <t>沓掛</t>
    <rPh sb="0" eb="1">
      <t>クツ</t>
    </rPh>
    <rPh sb="1" eb="2">
      <t>カ</t>
    </rPh>
    <phoneticPr fontId="21"/>
  </si>
  <si>
    <t>恵利原</t>
    <rPh sb="0" eb="2">
      <t>エリ</t>
    </rPh>
    <rPh sb="2" eb="3">
      <t>ハラ</t>
    </rPh>
    <phoneticPr fontId="21"/>
  </si>
  <si>
    <t>恵ケ丘</t>
    <rPh sb="0" eb="1">
      <t>メグ</t>
    </rPh>
    <rPh sb="2" eb="3">
      <t>オカ</t>
    </rPh>
    <phoneticPr fontId="21"/>
  </si>
  <si>
    <t>迫間一</t>
    <rPh sb="0" eb="2">
      <t>サコマ</t>
    </rPh>
    <rPh sb="2" eb="3">
      <t>イチ</t>
    </rPh>
    <phoneticPr fontId="21"/>
  </si>
  <si>
    <t>迫間二</t>
    <rPh sb="0" eb="3">
      <t>サコマニ</t>
    </rPh>
    <phoneticPr fontId="21"/>
  </si>
  <si>
    <t>築地</t>
    <rPh sb="0" eb="2">
      <t>ツイジ</t>
    </rPh>
    <phoneticPr fontId="21"/>
  </si>
  <si>
    <t>桧山</t>
    <rPh sb="0" eb="2">
      <t>カイヤマ</t>
    </rPh>
    <phoneticPr fontId="21"/>
  </si>
  <si>
    <t>穴川</t>
    <rPh sb="0" eb="1">
      <t>アナ</t>
    </rPh>
    <rPh sb="1" eb="2">
      <t>ガワ</t>
    </rPh>
    <phoneticPr fontId="21"/>
  </si>
  <si>
    <t>三ケ所</t>
    <rPh sb="0" eb="1">
      <t>サン</t>
    </rPh>
    <rPh sb="2" eb="3">
      <t>ショ</t>
    </rPh>
    <phoneticPr fontId="21"/>
  </si>
  <si>
    <t>渡鹿野</t>
    <rPh sb="0" eb="1">
      <t>ワタ</t>
    </rPh>
    <rPh sb="1" eb="2">
      <t>シカ</t>
    </rPh>
    <rPh sb="2" eb="3">
      <t>ノ</t>
    </rPh>
    <phoneticPr fontId="21"/>
  </si>
  <si>
    <t>的矢</t>
    <rPh sb="0" eb="1">
      <t>マト</t>
    </rPh>
    <rPh sb="1" eb="2">
      <t>ヤ</t>
    </rPh>
    <phoneticPr fontId="21"/>
  </si>
  <si>
    <t>合　計</t>
    <rPh sb="0" eb="1">
      <t>ゴウ</t>
    </rPh>
    <rPh sb="2" eb="3">
      <t>ケイ</t>
    </rPh>
    <phoneticPr fontId="21"/>
  </si>
  <si>
    <t>栗木広　</t>
    <phoneticPr fontId="18"/>
  </si>
  <si>
    <t>※住民基本台帳法の一部改正に伴い、平成24年7月分以降の人口は、外国人住民を含んだ数を掲載しています。</t>
    <phoneticPr fontId="21"/>
  </si>
  <si>
    <t>65歳以上を含む世帯数</t>
    <rPh sb="2" eb="3">
      <t>サイ</t>
    </rPh>
    <rPh sb="3" eb="5">
      <t>イジョウ</t>
    </rPh>
    <rPh sb="6" eb="7">
      <t>フク</t>
    </rPh>
    <rPh sb="8" eb="11">
      <t>セタイスウ</t>
    </rPh>
    <phoneticPr fontId="21"/>
  </si>
  <si>
    <t>ひとり暮らし</t>
    <rPh sb="3" eb="4">
      <t>ク</t>
    </rPh>
    <phoneticPr fontId="21"/>
  </si>
  <si>
    <t>高齢者のみ</t>
    <rPh sb="0" eb="3">
      <t>コウレイシャ</t>
    </rPh>
    <phoneticPr fontId="21"/>
  </si>
  <si>
    <t>その他</t>
    <rPh sb="2" eb="3">
      <t>タ</t>
    </rPh>
    <phoneticPr fontId="21"/>
  </si>
  <si>
    <t>令和3年2月28日現在</t>
    <phoneticPr fontId="21"/>
  </si>
  <si>
    <t>令和3年2月28日現在</t>
    <rPh sb="0" eb="2">
      <t>レイワ</t>
    </rPh>
    <rPh sb="3" eb="4">
      <t>ネン</t>
    </rPh>
    <rPh sb="5" eb="6">
      <t>ガツ</t>
    </rPh>
    <rPh sb="8" eb="11">
      <t>ニチゲンザイ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</si>
</sst>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rgb="FFFF0000"/>
      <name val="ＭＳ Ｐゴシック"/>
      <family val="2"/>
      <charset val="128"/>
      <scheme val="minor"/>
    </font>
    <font>
      <sz val="14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9" fillId="0" borderId="0"/>
    <xf numFmtId="38" fontId="19" fillId="0" borderId="0" applyFont="0" applyFill="0" applyBorder="0" applyAlignment="0" applyProtection="0"/>
    <xf numFmtId="0" fontId="19" fillId="0" borderId="0">
      <alignment vertical="center"/>
    </xf>
  </cellStyleXfs>
  <cellXfs count="92">
    <xf numFmtId="0" fontId="0" fillId="0" borderId="0" xfId="0">
      <alignment vertical="center"/>
    </xf>
    <xf numFmtId="38" fontId="23" fillId="0" borderId="11" xfId="42" applyFont="1" applyBorder="1" applyAlignment="1">
      <alignment horizontal="center" vertical="center"/>
    </xf>
    <xf numFmtId="38" fontId="23" fillId="0" borderId="19" xfId="42" applyFont="1" applyBorder="1" applyAlignment="1">
      <alignment horizontal="center" vertical="center"/>
    </xf>
    <xf numFmtId="38" fontId="22" fillId="0" borderId="18" xfId="42" applyFont="1" applyBorder="1" applyAlignment="1">
      <alignment horizontal="center" vertical="center"/>
    </xf>
    <xf numFmtId="38" fontId="23" fillId="0" borderId="17" xfId="42" applyFont="1" applyBorder="1" applyAlignment="1">
      <alignment horizontal="center" vertical="center"/>
    </xf>
    <xf numFmtId="38" fontId="23" fillId="0" borderId="17" xfId="42" applyFont="1" applyFill="1" applyBorder="1" applyAlignment="1">
      <alignment horizontal="center" vertical="center"/>
    </xf>
    <xf numFmtId="38" fontId="22" fillId="0" borderId="10" xfId="42" applyFont="1" applyBorder="1" applyAlignment="1">
      <alignment horizontal="center" vertical="center"/>
    </xf>
    <xf numFmtId="38" fontId="23" fillId="0" borderId="13" xfId="42" applyFont="1" applyBorder="1" applyAlignment="1">
      <alignment horizontal="center" vertical="center"/>
    </xf>
    <xf numFmtId="38" fontId="19" fillId="0" borderId="10" xfId="42" applyFont="1" applyFill="1" applyBorder="1" applyAlignment="1">
      <alignment horizontal="right" vertical="center"/>
    </xf>
    <xf numFmtId="38" fontId="19" fillId="0" borderId="22" xfId="42" applyFont="1" applyFill="1" applyBorder="1" applyAlignment="1">
      <alignment vertical="center"/>
    </xf>
    <xf numFmtId="38" fontId="19" fillId="0" borderId="23" xfId="42" applyFont="1" applyFill="1" applyBorder="1" applyAlignment="1">
      <alignment vertical="center"/>
    </xf>
    <xf numFmtId="38" fontId="19" fillId="0" borderId="10" xfId="42" applyFont="1" applyFill="1" applyBorder="1" applyAlignment="1">
      <alignment vertical="center"/>
    </xf>
    <xf numFmtId="38" fontId="19" fillId="0" borderId="25" xfId="42" applyFont="1" applyFill="1" applyBorder="1" applyAlignment="1">
      <alignment vertical="center"/>
    </xf>
    <xf numFmtId="38" fontId="19" fillId="0" borderId="26" xfId="42" applyFont="1" applyFill="1" applyBorder="1" applyAlignment="1">
      <alignment vertical="center"/>
    </xf>
    <xf numFmtId="38" fontId="19" fillId="0" borderId="24" xfId="42" applyFont="1" applyFill="1" applyBorder="1" applyAlignment="1">
      <alignment vertical="center"/>
    </xf>
    <xf numFmtId="38" fontId="19" fillId="0" borderId="28" xfId="42" applyFont="1" applyFill="1" applyBorder="1" applyAlignment="1">
      <alignment vertical="center"/>
    </xf>
    <xf numFmtId="38" fontId="19" fillId="0" borderId="29" xfId="42" applyFont="1" applyFill="1" applyBorder="1" applyAlignment="1">
      <alignment vertical="center"/>
    </xf>
    <xf numFmtId="38" fontId="19" fillId="0" borderId="27" xfId="42" applyFont="1" applyFill="1" applyBorder="1" applyAlignment="1">
      <alignment vertical="center"/>
    </xf>
    <xf numFmtId="38" fontId="19" fillId="0" borderId="31" xfId="42" applyFont="1" applyFill="1" applyBorder="1" applyAlignment="1">
      <alignment vertical="center"/>
    </xf>
    <xf numFmtId="38" fontId="19" fillId="0" borderId="32" xfId="42" applyFont="1" applyFill="1" applyBorder="1" applyAlignment="1">
      <alignment vertical="center"/>
    </xf>
    <xf numFmtId="38" fontId="19" fillId="0" borderId="30" xfId="42" applyFont="1" applyFill="1" applyBorder="1" applyAlignment="1">
      <alignment vertical="center"/>
    </xf>
    <xf numFmtId="38" fontId="19" fillId="0" borderId="27" xfId="42" applyFont="1" applyFill="1" applyBorder="1" applyAlignment="1">
      <alignment horizontal="center" vertical="center"/>
    </xf>
    <xf numFmtId="38" fontId="19" fillId="0" borderId="22" xfId="42" applyFont="1" applyFill="1" applyBorder="1" applyAlignment="1">
      <alignment horizontal="right" vertical="center"/>
    </xf>
    <xf numFmtId="38" fontId="19" fillId="0" borderId="23" xfId="42" applyFont="1" applyFill="1" applyBorder="1" applyAlignment="1">
      <alignment horizontal="right" vertical="center"/>
    </xf>
    <xf numFmtId="38" fontId="19" fillId="0" borderId="33" xfId="42" applyFont="1" applyFill="1" applyBorder="1" applyAlignment="1">
      <alignment horizontal="right" vertical="center"/>
    </xf>
    <xf numFmtId="38" fontId="1" fillId="0" borderId="10" xfId="42" applyFont="1" applyFill="1" applyBorder="1" applyAlignment="1">
      <alignment horizontal="center" vertical="center"/>
    </xf>
    <xf numFmtId="38" fontId="1" fillId="0" borderId="22" xfId="42" applyFont="1" applyFill="1" applyBorder="1" applyAlignment="1">
      <alignment horizontal="center" vertical="center"/>
    </xf>
    <xf numFmtId="38" fontId="1" fillId="0" borderId="23" xfId="42" applyFont="1" applyFill="1" applyBorder="1" applyAlignment="1">
      <alignment horizontal="center" vertical="center"/>
    </xf>
    <xf numFmtId="38" fontId="1" fillId="0" borderId="24" xfId="42" applyFont="1" applyFill="1" applyBorder="1" applyAlignment="1">
      <alignment horizontal="center" vertical="center"/>
    </xf>
    <xf numFmtId="38" fontId="1" fillId="0" borderId="27" xfId="42" applyFont="1" applyFill="1" applyBorder="1" applyAlignment="1">
      <alignment horizontal="center" vertical="center"/>
    </xf>
    <xf numFmtId="38" fontId="1" fillId="0" borderId="30" xfId="42" applyFont="1" applyFill="1" applyBorder="1" applyAlignment="1">
      <alignment horizontal="center" vertical="center"/>
    </xf>
    <xf numFmtId="38" fontId="1" fillId="0" borderId="12" xfId="42" applyFont="1" applyFill="1" applyBorder="1" applyAlignment="1">
      <alignment horizontal="center" vertical="center"/>
    </xf>
    <xf numFmtId="38" fontId="19" fillId="0" borderId="22" xfId="42" applyFont="1" applyBorder="1" applyAlignment="1">
      <alignment horizontal="center" vertical="center"/>
    </xf>
    <xf numFmtId="38" fontId="19" fillId="0" borderId="23" xfId="42" applyFont="1" applyBorder="1" applyAlignment="1">
      <alignment horizontal="center" vertical="center"/>
    </xf>
    <xf numFmtId="38" fontId="19" fillId="0" borderId="10" xfId="42" applyFont="1" applyBorder="1" applyAlignment="1">
      <alignment horizontal="center" vertical="center"/>
    </xf>
    <xf numFmtId="38" fontId="19" fillId="0" borderId="12" xfId="42" applyFont="1" applyBorder="1" applyAlignment="1">
      <alignment horizontal="center" vertical="center"/>
    </xf>
    <xf numFmtId="38" fontId="22" fillId="0" borderId="22" xfId="42" applyFont="1" applyBorder="1" applyAlignment="1">
      <alignment horizontal="center" vertical="center" wrapText="1"/>
    </xf>
    <xf numFmtId="38" fontId="22" fillId="0" borderId="33" xfId="42" applyFont="1" applyBorder="1" applyAlignment="1">
      <alignment horizontal="center" vertical="center" wrapText="1"/>
    </xf>
    <xf numFmtId="38" fontId="22" fillId="0" borderId="23" xfId="42" applyFont="1" applyBorder="1" applyAlignment="1">
      <alignment horizontal="center" vertical="center" wrapText="1"/>
    </xf>
    <xf numFmtId="38" fontId="19" fillId="0" borderId="15" xfId="42" applyFont="1" applyBorder="1" applyAlignment="1">
      <alignment vertical="center"/>
    </xf>
    <xf numFmtId="38" fontId="19" fillId="0" borderId="24" xfId="42" applyFont="1" applyBorder="1" applyAlignment="1">
      <alignment horizontal="center" vertical="center"/>
    </xf>
    <xf numFmtId="38" fontId="19" fillId="0" borderId="25" xfId="42" applyFont="1" applyFill="1" applyBorder="1" applyAlignment="1">
      <alignment horizontal="right" vertical="center"/>
    </xf>
    <xf numFmtId="38" fontId="19" fillId="0" borderId="26" xfId="42" applyFont="1" applyFill="1" applyBorder="1" applyAlignment="1">
      <alignment horizontal="right" vertical="center"/>
    </xf>
    <xf numFmtId="38" fontId="19" fillId="0" borderId="24" xfId="42" applyFont="1" applyBorder="1" applyAlignment="1">
      <alignment horizontal="right" vertical="center"/>
    </xf>
    <xf numFmtId="38" fontId="19" fillId="0" borderId="24" xfId="42" applyFont="1" applyFill="1" applyBorder="1" applyAlignment="1">
      <alignment horizontal="right" vertical="center"/>
    </xf>
    <xf numFmtId="38" fontId="19" fillId="0" borderId="34" xfId="42" applyFont="1" applyFill="1" applyBorder="1" applyAlignment="1">
      <alignment horizontal="right" vertical="center"/>
    </xf>
    <xf numFmtId="38" fontId="19" fillId="0" borderId="27" xfId="42" applyFont="1" applyBorder="1" applyAlignment="1">
      <alignment horizontal="center" vertical="center"/>
    </xf>
    <xf numFmtId="38" fontId="19" fillId="0" borderId="28" xfId="42" applyFont="1" applyFill="1" applyBorder="1" applyAlignment="1">
      <alignment horizontal="right" vertical="center"/>
    </xf>
    <xf numFmtId="38" fontId="19" fillId="0" borderId="29" xfId="42" applyFont="1" applyFill="1" applyBorder="1" applyAlignment="1">
      <alignment horizontal="right" vertical="center"/>
    </xf>
    <xf numFmtId="38" fontId="19" fillId="0" borderId="27" xfId="42" applyFont="1" applyBorder="1" applyAlignment="1">
      <alignment horizontal="right" vertical="center"/>
    </xf>
    <xf numFmtId="38" fontId="19" fillId="0" borderId="27" xfId="42" applyFont="1" applyFill="1" applyBorder="1" applyAlignment="1">
      <alignment horizontal="right" vertical="center"/>
    </xf>
    <xf numFmtId="38" fontId="19" fillId="0" borderId="35" xfId="42" applyFont="1" applyFill="1" applyBorder="1" applyAlignment="1">
      <alignment horizontal="right" vertical="center"/>
    </xf>
    <xf numFmtId="38" fontId="19" fillId="0" borderId="30" xfId="42" applyFont="1" applyBorder="1" applyAlignment="1">
      <alignment horizontal="center" vertical="center"/>
    </xf>
    <xf numFmtId="38" fontId="19" fillId="0" borderId="31" xfId="42" applyFont="1" applyFill="1" applyBorder="1" applyAlignment="1">
      <alignment horizontal="right" vertical="center"/>
    </xf>
    <xf numFmtId="38" fontId="19" fillId="0" borderId="32" xfId="42" applyFont="1" applyFill="1" applyBorder="1" applyAlignment="1">
      <alignment horizontal="right" vertical="center"/>
    </xf>
    <xf numFmtId="38" fontId="19" fillId="0" borderId="30" xfId="42" applyFont="1" applyBorder="1" applyAlignment="1">
      <alignment horizontal="right" vertical="center"/>
    </xf>
    <xf numFmtId="38" fontId="19" fillId="0" borderId="30" xfId="42" applyFont="1" applyFill="1" applyBorder="1" applyAlignment="1">
      <alignment horizontal="right" vertical="center"/>
    </xf>
    <xf numFmtId="38" fontId="19" fillId="0" borderId="36" xfId="42" applyFont="1" applyFill="1" applyBorder="1" applyAlignment="1">
      <alignment horizontal="right" vertical="center"/>
    </xf>
    <xf numFmtId="0" fontId="1" fillId="0" borderId="0" xfId="42" applyNumberFormat="1" applyFont="1" applyFill="1" applyAlignment="1">
      <alignment vertical="center"/>
    </xf>
    <xf numFmtId="0" fontId="19" fillId="0" borderId="0" xfId="42" applyNumberFormat="1" applyFont="1" applyFill="1" applyBorder="1" applyAlignment="1">
      <alignment vertical="center"/>
    </xf>
    <xf numFmtId="0" fontId="19" fillId="0" borderId="0" xfId="42" applyNumberFormat="1" applyFont="1" applyAlignment="1">
      <alignment vertical="center"/>
    </xf>
    <xf numFmtId="0" fontId="24" fillId="0" borderId="0" xfId="42" applyNumberFormat="1" applyFont="1" applyAlignment="1">
      <alignment vertical="center"/>
    </xf>
    <xf numFmtId="0" fontId="1" fillId="0" borderId="0" xfId="42" applyNumberFormat="1" applyFont="1" applyAlignment="1">
      <alignment vertical="center"/>
    </xf>
    <xf numFmtId="38" fontId="27" fillId="0" borderId="18" xfId="42" applyFont="1" applyBorder="1">
      <alignment vertical="center"/>
    </xf>
    <xf numFmtId="38" fontId="27" fillId="0" borderId="10" xfId="42" applyFont="1" applyBorder="1">
      <alignment vertical="center"/>
    </xf>
    <xf numFmtId="38" fontId="27" fillId="0" borderId="11" xfId="42" applyFont="1" applyBorder="1">
      <alignment vertical="center"/>
    </xf>
    <xf numFmtId="38" fontId="27" fillId="0" borderId="17" xfId="42" applyFont="1" applyBorder="1">
      <alignment vertical="center"/>
    </xf>
    <xf numFmtId="38" fontId="27" fillId="0" borderId="12" xfId="42" applyFont="1" applyBorder="1">
      <alignment vertical="center"/>
    </xf>
    <xf numFmtId="38" fontId="28" fillId="0" borderId="19" xfId="42" applyFont="1" applyBorder="1">
      <alignment vertical="center"/>
    </xf>
    <xf numFmtId="38" fontId="28" fillId="0" borderId="21" xfId="42" applyFont="1" applyBorder="1">
      <alignment vertical="center"/>
    </xf>
    <xf numFmtId="38" fontId="29" fillId="0" borderId="19" xfId="42" applyFont="1" applyBorder="1">
      <alignment vertical="center"/>
    </xf>
    <xf numFmtId="0" fontId="20" fillId="0" borderId="0" xfId="42" applyNumberFormat="1" applyFont="1" applyBorder="1" applyAlignment="1">
      <alignment horizontal="distributed" vertical="center"/>
    </xf>
    <xf numFmtId="0" fontId="23" fillId="0" borderId="16" xfId="42" applyNumberFormat="1" applyFont="1" applyBorder="1" applyAlignment="1">
      <alignment horizontal="right" vertical="center" shrinkToFit="1"/>
    </xf>
    <xf numFmtId="0" fontId="20" fillId="0" borderId="0" xfId="42" applyNumberFormat="1" applyFont="1" applyFill="1" applyBorder="1" applyAlignment="1">
      <alignment horizontal="distributed" vertical="center"/>
    </xf>
    <xf numFmtId="38" fontId="1" fillId="0" borderId="13" xfId="42" applyFont="1" applyFill="1" applyBorder="1" applyAlignment="1">
      <alignment horizontal="center" vertical="center"/>
    </xf>
    <xf numFmtId="38" fontId="1" fillId="0" borderId="14" xfId="42" applyFont="1" applyFill="1" applyBorder="1" applyAlignment="1">
      <alignment horizontal="center" vertical="center"/>
    </xf>
    <xf numFmtId="38" fontId="1" fillId="0" borderId="15" xfId="42" applyFont="1" applyFill="1" applyBorder="1" applyAlignment="1">
      <alignment horizontal="center" vertical="center"/>
    </xf>
    <xf numFmtId="38" fontId="1" fillId="0" borderId="11" xfId="42" applyFont="1" applyFill="1" applyBorder="1" applyAlignment="1">
      <alignment horizontal="center" vertical="center"/>
    </xf>
    <xf numFmtId="38" fontId="1" fillId="0" borderId="12" xfId="42" applyFont="1" applyFill="1" applyBorder="1" applyAlignment="1">
      <alignment horizontal="center" vertical="center"/>
    </xf>
    <xf numFmtId="0" fontId="25" fillId="0" borderId="0" xfId="42" applyNumberFormat="1" applyFont="1" applyAlignment="1">
      <alignment horizontal="left" vertical="center" wrapText="1"/>
    </xf>
    <xf numFmtId="0" fontId="26" fillId="0" borderId="0" xfId="42" applyNumberFormat="1" applyFont="1" applyAlignment="1">
      <alignment horizontal="left" vertical="center" wrapText="1"/>
    </xf>
    <xf numFmtId="0" fontId="19" fillId="0" borderId="16" xfId="42" applyNumberFormat="1" applyFont="1" applyFill="1" applyBorder="1" applyAlignment="1">
      <alignment horizontal="right" vertical="center"/>
    </xf>
    <xf numFmtId="0" fontId="20" fillId="0" borderId="0" xfId="42" applyNumberFormat="1" applyFont="1" applyAlignment="1">
      <alignment horizontal="distributed" vertical="center"/>
    </xf>
    <xf numFmtId="38" fontId="19" fillId="0" borderId="13" xfId="42" applyFont="1" applyBorder="1" applyAlignment="1">
      <alignment horizontal="center" vertical="center"/>
    </xf>
    <xf numFmtId="38" fontId="19" fillId="0" borderId="37" xfId="42" applyFont="1" applyBorder="1" applyAlignment="1">
      <alignment horizontal="center" vertical="center"/>
    </xf>
    <xf numFmtId="38" fontId="19" fillId="0" borderId="38" xfId="42" applyFont="1" applyBorder="1" applyAlignment="1">
      <alignment horizontal="center" vertical="center"/>
    </xf>
    <xf numFmtId="38" fontId="19" fillId="0" borderId="10" xfId="42" applyFont="1" applyBorder="1" applyAlignment="1">
      <alignment horizontal="center" vertical="center"/>
    </xf>
    <xf numFmtId="38" fontId="19" fillId="0" borderId="11" xfId="42" applyFont="1" applyBorder="1" applyAlignment="1">
      <alignment horizontal="center" vertical="center"/>
    </xf>
    <xf numFmtId="38" fontId="19" fillId="0" borderId="14" xfId="42" applyFont="1" applyBorder="1" applyAlignment="1">
      <alignment horizontal="center" vertical="center"/>
    </xf>
    <xf numFmtId="38" fontId="19" fillId="0" borderId="15" xfId="42" applyFont="1" applyBorder="1" applyAlignment="1">
      <alignment horizontal="center" vertical="center"/>
    </xf>
    <xf numFmtId="0" fontId="19" fillId="0" borderId="16" xfId="42" applyNumberFormat="1" applyFont="1" applyBorder="1" applyAlignment="1">
      <alignment horizontal="right" vertical="center"/>
    </xf>
    <xf numFmtId="38" fontId="29" fillId="0" borderId="20" xfId="42" applyFont="1" applyBorder="1">
      <alignment vertical="center"/>
    </xf>
  </cellXfs>
  <cellStyles count="46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桁区切り 2" xfId="44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3"/>
    <cellStyle name="標準 3" xfId="45"/>
    <cellStyle name="良い" xfId="6" builtinId="26" customBuiltin="1"/>
  </cellStyles>
  <dxfs count="0"/>
  <tableStyles count="0" defaultTableStyle="TableStyleMedium9" defaultPivotStyle="PivotStyleLight16"/>
  <colors>
    <mruColors>
      <color rgb="FFFF9900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workbookViewId="0">
      <selection activeCell="C12" sqref="C12"/>
    </sheetView>
  </sheetViews>
  <sheetFormatPr defaultRowHeight="13.5" x14ac:dyDescent="0.15"/>
  <cols>
    <col min="1" max="1" width="12.125" customWidth="1"/>
    <col min="2" max="2" width="11.875" customWidth="1"/>
    <col min="3" max="3" width="7" customWidth="1"/>
    <col min="4" max="4" width="11.875" customWidth="1"/>
    <col min="5" max="5" width="7" customWidth="1"/>
    <col min="6" max="6" width="11.875" customWidth="1"/>
    <col min="7" max="7" width="7" customWidth="1"/>
    <col min="8" max="8" width="11.875" customWidth="1"/>
    <col min="9" max="9" width="5.75" customWidth="1"/>
  </cols>
  <sheetData>
    <row r="1" spans="1:9" ht="31.5" customHeight="1" x14ac:dyDescent="0.15">
      <c r="B1" s="71" t="s">
        <v>2</v>
      </c>
      <c r="C1" s="71"/>
      <c r="D1" s="71"/>
      <c r="E1" s="71"/>
      <c r="F1" s="71"/>
      <c r="G1" s="71"/>
    </row>
    <row r="2" spans="1:9" ht="42.75" customHeight="1" x14ac:dyDescent="0.15">
      <c r="A2" s="72" t="s">
        <v>99</v>
      </c>
      <c r="B2" s="72"/>
      <c r="C2" s="72"/>
      <c r="D2" s="72"/>
      <c r="E2" s="72"/>
      <c r="F2" s="72"/>
      <c r="G2" s="72"/>
      <c r="H2" s="72"/>
      <c r="I2" s="72"/>
    </row>
    <row r="3" spans="1:9" ht="42" customHeight="1" x14ac:dyDescent="0.15">
      <c r="A3" s="1" t="s">
        <v>3</v>
      </c>
      <c r="B3" s="2" t="s">
        <v>4</v>
      </c>
      <c r="C3" s="3" t="s">
        <v>5</v>
      </c>
      <c r="D3" s="4" t="s">
        <v>6</v>
      </c>
      <c r="E3" s="3" t="s">
        <v>5</v>
      </c>
      <c r="F3" s="2" t="s">
        <v>7</v>
      </c>
      <c r="G3" s="3" t="s">
        <v>5</v>
      </c>
      <c r="H3" s="5" t="s">
        <v>8</v>
      </c>
      <c r="I3" s="6" t="s">
        <v>5</v>
      </c>
    </row>
    <row r="4" spans="1:9" ht="42" customHeight="1" x14ac:dyDescent="0.15">
      <c r="A4" s="1" t="s">
        <v>9</v>
      </c>
      <c r="B4" s="68">
        <f>行政区別人口!C9</f>
        <v>1893</v>
      </c>
      <c r="C4" s="63">
        <v>-5</v>
      </c>
      <c r="D4" s="68">
        <f>行政区別人口!D9</f>
        <v>2157</v>
      </c>
      <c r="E4" s="63">
        <v>-6</v>
      </c>
      <c r="F4" s="68">
        <f t="shared" ref="F4:F8" si="0">SUM(D4,B4)</f>
        <v>4050</v>
      </c>
      <c r="G4" s="63">
        <f>C4+E4</f>
        <v>-11</v>
      </c>
      <c r="H4" s="68">
        <f>行政区別人口!F9</f>
        <v>1978</v>
      </c>
      <c r="I4" s="64">
        <v>-3</v>
      </c>
    </row>
    <row r="5" spans="1:9" ht="42" customHeight="1" x14ac:dyDescent="0.15">
      <c r="A5" s="1" t="s">
        <v>10</v>
      </c>
      <c r="B5" s="68">
        <f>行政区別人口!C14</f>
        <v>2669</v>
      </c>
      <c r="C5" s="63">
        <v>-2</v>
      </c>
      <c r="D5" s="68">
        <f>行政区別人口!D14</f>
        <v>3266</v>
      </c>
      <c r="E5" s="63">
        <v>-8</v>
      </c>
      <c r="F5" s="68">
        <f t="shared" si="0"/>
        <v>5935</v>
      </c>
      <c r="G5" s="63">
        <f t="shared" ref="G5:G8" si="1">C5+E5</f>
        <v>-10</v>
      </c>
      <c r="H5" s="70">
        <f>行政区別人口!F14</f>
        <v>3035</v>
      </c>
      <c r="I5" s="64">
        <v>1</v>
      </c>
    </row>
    <row r="6" spans="1:9" ht="42" customHeight="1" x14ac:dyDescent="0.15">
      <c r="A6" s="1" t="s">
        <v>11</v>
      </c>
      <c r="B6" s="68">
        <f>行政区別人口!C21</f>
        <v>4472</v>
      </c>
      <c r="C6" s="63">
        <v>-3</v>
      </c>
      <c r="D6" s="68">
        <f>行政区別人口!D21</f>
        <v>5248</v>
      </c>
      <c r="E6" s="63">
        <v>-13</v>
      </c>
      <c r="F6" s="68">
        <f t="shared" si="0"/>
        <v>9720</v>
      </c>
      <c r="G6" s="63">
        <f t="shared" si="1"/>
        <v>-16</v>
      </c>
      <c r="H6" s="68">
        <f>行政区別人口!F21</f>
        <v>4638</v>
      </c>
      <c r="I6" s="64">
        <v>-3</v>
      </c>
    </row>
    <row r="7" spans="1:9" ht="42" customHeight="1" x14ac:dyDescent="0.15">
      <c r="A7" s="1" t="s">
        <v>12</v>
      </c>
      <c r="B7" s="68">
        <f>行政区別人口!C29</f>
        <v>10091</v>
      </c>
      <c r="C7" s="63">
        <v>-3</v>
      </c>
      <c r="D7" s="68">
        <f>行政区別人口!D29</f>
        <v>11244</v>
      </c>
      <c r="E7" s="63">
        <v>-32</v>
      </c>
      <c r="F7" s="68">
        <f t="shared" si="0"/>
        <v>21335</v>
      </c>
      <c r="G7" s="63">
        <f t="shared" si="1"/>
        <v>-35</v>
      </c>
      <c r="H7" s="68">
        <f>行政区別人口!F29</f>
        <v>9701</v>
      </c>
      <c r="I7" s="64">
        <v>-31</v>
      </c>
    </row>
    <row r="8" spans="1:9" ht="42" customHeight="1" thickBot="1" x14ac:dyDescent="0.2">
      <c r="A8" s="7" t="s">
        <v>13</v>
      </c>
      <c r="B8" s="68">
        <f>行政区別人口!C56</f>
        <v>3407</v>
      </c>
      <c r="C8" s="63">
        <v>-4</v>
      </c>
      <c r="D8" s="70">
        <f>行政区別人口!D56</f>
        <v>3822</v>
      </c>
      <c r="E8" s="63">
        <v>6</v>
      </c>
      <c r="F8" s="70">
        <f t="shared" si="0"/>
        <v>7229</v>
      </c>
      <c r="G8" s="63">
        <f t="shared" si="1"/>
        <v>2</v>
      </c>
      <c r="H8" s="91">
        <f>行政区別人口!F56</f>
        <v>3447</v>
      </c>
      <c r="I8" s="64">
        <v>15</v>
      </c>
    </row>
    <row r="9" spans="1:9" ht="42" customHeight="1" thickBot="1" x14ac:dyDescent="0.2">
      <c r="A9" s="1" t="s">
        <v>7</v>
      </c>
      <c r="B9" s="68">
        <f t="shared" ref="B9:I9" si="2">SUM(B4:B8)</f>
        <v>22532</v>
      </c>
      <c r="C9" s="63">
        <f t="shared" si="2"/>
        <v>-17</v>
      </c>
      <c r="D9" s="68">
        <f>SUM(D4:D8)</f>
        <v>25737</v>
      </c>
      <c r="E9" s="65">
        <f t="shared" si="2"/>
        <v>-53</v>
      </c>
      <c r="F9" s="69">
        <f t="shared" si="2"/>
        <v>48269</v>
      </c>
      <c r="G9" s="66">
        <f t="shared" si="2"/>
        <v>-70</v>
      </c>
      <c r="H9" s="69">
        <f t="shared" si="2"/>
        <v>22799</v>
      </c>
      <c r="I9" s="67">
        <f t="shared" si="2"/>
        <v>-21</v>
      </c>
    </row>
  </sheetData>
  <mergeCells count="2">
    <mergeCell ref="B1:G1"/>
    <mergeCell ref="A2:I2"/>
  </mergeCells>
  <phoneticPr fontId="18"/>
  <pageMargins left="0.78740157480314965" right="0.39370078740157483" top="0.39370078740157483" bottom="0.19685039370078741" header="0.19685039370078741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"/>
  <sheetViews>
    <sheetView zoomScale="85" zoomScaleNormal="85" workbookViewId="0">
      <pane xSplit="1" ySplit="3" topLeftCell="B37" activePane="bottomRight" state="frozen"/>
      <selection activeCell="I9" sqref="I9"/>
      <selection pane="topRight" activeCell="I9" sqref="I9"/>
      <selection pane="bottomLeft" activeCell="I9" sqref="I9"/>
      <selection pane="bottomRight" activeCell="F61" sqref="F61"/>
    </sheetView>
  </sheetViews>
  <sheetFormatPr defaultRowHeight="13.5" x14ac:dyDescent="0.15"/>
  <cols>
    <col min="1" max="2" width="13.375" customWidth="1"/>
    <col min="3" max="4" width="11.25" customWidth="1"/>
    <col min="5" max="6" width="13.375" customWidth="1"/>
  </cols>
  <sheetData>
    <row r="1" spans="1:6" ht="20.25" customHeight="1" x14ac:dyDescent="0.15">
      <c r="A1" s="58"/>
      <c r="B1" s="73" t="s">
        <v>64</v>
      </c>
      <c r="C1" s="73"/>
      <c r="D1" s="73"/>
      <c r="E1" s="73"/>
      <c r="F1" s="59"/>
    </row>
    <row r="2" spans="1:6" ht="21" customHeight="1" x14ac:dyDescent="0.15">
      <c r="A2" s="81" t="s">
        <v>99</v>
      </c>
      <c r="B2" s="81"/>
      <c r="C2" s="81"/>
      <c r="D2" s="81"/>
      <c r="E2" s="81"/>
      <c r="F2" s="81"/>
    </row>
    <row r="3" spans="1:6" ht="21" customHeight="1" x14ac:dyDescent="0.15">
      <c r="A3" s="25" t="s">
        <v>3</v>
      </c>
      <c r="B3" s="25" t="s">
        <v>65</v>
      </c>
      <c r="C3" s="26" t="s">
        <v>4</v>
      </c>
      <c r="D3" s="27" t="s">
        <v>6</v>
      </c>
      <c r="E3" s="25" t="s">
        <v>7</v>
      </c>
      <c r="F3" s="25" t="s">
        <v>8</v>
      </c>
    </row>
    <row r="4" spans="1:6" x14ac:dyDescent="0.15">
      <c r="A4" s="74" t="s">
        <v>9</v>
      </c>
      <c r="B4" s="28" t="s">
        <v>18</v>
      </c>
      <c r="C4" s="12">
        <v>1361</v>
      </c>
      <c r="D4" s="13">
        <v>1561</v>
      </c>
      <c r="E4" s="14">
        <f>SUM(C4:D4)</f>
        <v>2922</v>
      </c>
      <c r="F4" s="14">
        <v>1404</v>
      </c>
    </row>
    <row r="5" spans="1:6" x14ac:dyDescent="0.15">
      <c r="A5" s="75"/>
      <c r="B5" s="29" t="s">
        <v>66</v>
      </c>
      <c r="C5" s="15">
        <v>114</v>
      </c>
      <c r="D5" s="16">
        <v>134</v>
      </c>
      <c r="E5" s="17">
        <f t="shared" ref="E5:E8" si="0">SUM(C5:D5)</f>
        <v>248</v>
      </c>
      <c r="F5" s="17">
        <v>136</v>
      </c>
    </row>
    <row r="6" spans="1:6" x14ac:dyDescent="0.15">
      <c r="A6" s="75"/>
      <c r="B6" s="29" t="s">
        <v>67</v>
      </c>
      <c r="C6" s="15">
        <v>68</v>
      </c>
      <c r="D6" s="16">
        <v>73</v>
      </c>
      <c r="E6" s="17">
        <f t="shared" si="0"/>
        <v>141</v>
      </c>
      <c r="F6" s="17">
        <v>64</v>
      </c>
    </row>
    <row r="7" spans="1:6" x14ac:dyDescent="0.15">
      <c r="A7" s="75"/>
      <c r="B7" s="29" t="s">
        <v>21</v>
      </c>
      <c r="C7" s="15">
        <v>57</v>
      </c>
      <c r="D7" s="16">
        <v>69</v>
      </c>
      <c r="E7" s="17">
        <f t="shared" si="0"/>
        <v>126</v>
      </c>
      <c r="F7" s="17">
        <v>57</v>
      </c>
    </row>
    <row r="8" spans="1:6" x14ac:dyDescent="0.15">
      <c r="A8" s="75"/>
      <c r="B8" s="30" t="s">
        <v>68</v>
      </c>
      <c r="C8" s="18">
        <v>293</v>
      </c>
      <c r="D8" s="19">
        <v>320</v>
      </c>
      <c r="E8" s="20">
        <f t="shared" si="0"/>
        <v>613</v>
      </c>
      <c r="F8" s="20">
        <v>317</v>
      </c>
    </row>
    <row r="9" spans="1:6" ht="21" customHeight="1" x14ac:dyDescent="0.15">
      <c r="A9" s="76"/>
      <c r="B9" s="31" t="s">
        <v>7</v>
      </c>
      <c r="C9" s="9">
        <f>SUM(C4:C8)</f>
        <v>1893</v>
      </c>
      <c r="D9" s="10">
        <f>SUM(D4:D8)</f>
        <v>2157</v>
      </c>
      <c r="E9" s="11">
        <f>SUM(E4:E8)</f>
        <v>4050</v>
      </c>
      <c r="F9" s="11">
        <f>SUM(F4:F8)</f>
        <v>1978</v>
      </c>
    </row>
    <row r="10" spans="1:6" x14ac:dyDescent="0.15">
      <c r="A10" s="74" t="s">
        <v>10</v>
      </c>
      <c r="B10" s="28" t="s">
        <v>69</v>
      </c>
      <c r="C10" s="12">
        <v>1778</v>
      </c>
      <c r="D10" s="13">
        <v>2154</v>
      </c>
      <c r="E10" s="14">
        <f>SUM(C10:D10)</f>
        <v>3932</v>
      </c>
      <c r="F10" s="14">
        <v>1967</v>
      </c>
    </row>
    <row r="11" spans="1:6" x14ac:dyDescent="0.15">
      <c r="A11" s="75"/>
      <c r="B11" s="29" t="s">
        <v>24</v>
      </c>
      <c r="C11" s="15">
        <v>637</v>
      </c>
      <c r="D11" s="16">
        <v>786</v>
      </c>
      <c r="E11" s="17">
        <f t="shared" ref="E11:E13" si="1">SUM(C11:D11)</f>
        <v>1423</v>
      </c>
      <c r="F11" s="17">
        <v>774</v>
      </c>
    </row>
    <row r="12" spans="1:6" x14ac:dyDescent="0.15">
      <c r="A12" s="75"/>
      <c r="B12" s="29" t="s">
        <v>70</v>
      </c>
      <c r="C12" s="15">
        <v>103</v>
      </c>
      <c r="D12" s="16">
        <v>127</v>
      </c>
      <c r="E12" s="17">
        <f t="shared" si="1"/>
        <v>230</v>
      </c>
      <c r="F12" s="17">
        <v>115</v>
      </c>
    </row>
    <row r="13" spans="1:6" x14ac:dyDescent="0.15">
      <c r="A13" s="75"/>
      <c r="B13" s="30" t="s">
        <v>71</v>
      </c>
      <c r="C13" s="18">
        <v>151</v>
      </c>
      <c r="D13" s="19">
        <v>199</v>
      </c>
      <c r="E13" s="20">
        <f t="shared" si="1"/>
        <v>350</v>
      </c>
      <c r="F13" s="20">
        <v>179</v>
      </c>
    </row>
    <row r="14" spans="1:6" ht="21" customHeight="1" x14ac:dyDescent="0.15">
      <c r="A14" s="76"/>
      <c r="B14" s="31" t="s">
        <v>7</v>
      </c>
      <c r="C14" s="9">
        <f>SUM(C10:C13)</f>
        <v>2669</v>
      </c>
      <c r="D14" s="10">
        <f t="shared" ref="D14:F14" si="2">SUM(D10:D13)</f>
        <v>3266</v>
      </c>
      <c r="E14" s="11">
        <f t="shared" si="2"/>
        <v>5935</v>
      </c>
      <c r="F14" s="11">
        <f t="shared" si="2"/>
        <v>3035</v>
      </c>
    </row>
    <row r="15" spans="1:6" x14ac:dyDescent="0.15">
      <c r="A15" s="74" t="s">
        <v>11</v>
      </c>
      <c r="B15" s="28" t="s">
        <v>72</v>
      </c>
      <c r="C15" s="12">
        <v>940</v>
      </c>
      <c r="D15" s="13">
        <v>1045</v>
      </c>
      <c r="E15" s="14">
        <f>SUM(C15:D15)</f>
        <v>1985</v>
      </c>
      <c r="F15" s="14">
        <v>983</v>
      </c>
    </row>
    <row r="16" spans="1:6" x14ac:dyDescent="0.15">
      <c r="A16" s="75"/>
      <c r="B16" s="29" t="s">
        <v>28</v>
      </c>
      <c r="C16" s="15">
        <v>838</v>
      </c>
      <c r="D16" s="16">
        <v>998</v>
      </c>
      <c r="E16" s="17">
        <f t="shared" ref="E16:E20" si="3">SUM(C16:D16)</f>
        <v>1836</v>
      </c>
      <c r="F16" s="17">
        <v>855</v>
      </c>
    </row>
    <row r="17" spans="1:6" x14ac:dyDescent="0.15">
      <c r="A17" s="75"/>
      <c r="B17" s="29" t="s">
        <v>73</v>
      </c>
      <c r="C17" s="15">
        <v>1842</v>
      </c>
      <c r="D17" s="16">
        <v>2184</v>
      </c>
      <c r="E17" s="17">
        <f t="shared" si="3"/>
        <v>4026</v>
      </c>
      <c r="F17" s="17">
        <v>1891</v>
      </c>
    </row>
    <row r="18" spans="1:6" x14ac:dyDescent="0.15">
      <c r="A18" s="75"/>
      <c r="B18" s="29" t="s">
        <v>74</v>
      </c>
      <c r="C18" s="15">
        <v>34</v>
      </c>
      <c r="D18" s="16">
        <v>35</v>
      </c>
      <c r="E18" s="17">
        <f t="shared" si="3"/>
        <v>69</v>
      </c>
      <c r="F18" s="17">
        <v>47</v>
      </c>
    </row>
    <row r="19" spans="1:6" x14ac:dyDescent="0.15">
      <c r="A19" s="75"/>
      <c r="B19" s="29" t="s">
        <v>75</v>
      </c>
      <c r="C19" s="15">
        <v>630</v>
      </c>
      <c r="D19" s="16">
        <v>751</v>
      </c>
      <c r="E19" s="17">
        <f t="shared" si="3"/>
        <v>1381</v>
      </c>
      <c r="F19" s="17">
        <v>648</v>
      </c>
    </row>
    <row r="20" spans="1:6" x14ac:dyDescent="0.15">
      <c r="A20" s="75"/>
      <c r="B20" s="30" t="s">
        <v>32</v>
      </c>
      <c r="C20" s="18">
        <v>188</v>
      </c>
      <c r="D20" s="19">
        <v>235</v>
      </c>
      <c r="E20" s="20">
        <f t="shared" si="3"/>
        <v>423</v>
      </c>
      <c r="F20" s="20">
        <v>214</v>
      </c>
    </row>
    <row r="21" spans="1:6" ht="21" customHeight="1" x14ac:dyDescent="0.15">
      <c r="A21" s="76"/>
      <c r="B21" s="31" t="s">
        <v>7</v>
      </c>
      <c r="C21" s="9">
        <f>SUM(C15:C20)</f>
        <v>4472</v>
      </c>
      <c r="D21" s="10">
        <f t="shared" ref="D21:F21" si="4">SUM(D15:D20)</f>
        <v>5248</v>
      </c>
      <c r="E21" s="11">
        <f t="shared" si="4"/>
        <v>9720</v>
      </c>
      <c r="F21" s="11">
        <f t="shared" si="4"/>
        <v>4638</v>
      </c>
    </row>
    <row r="22" spans="1:6" x14ac:dyDescent="0.15">
      <c r="A22" s="74" t="s">
        <v>12</v>
      </c>
      <c r="B22" s="28" t="s">
        <v>33</v>
      </c>
      <c r="C22" s="12">
        <v>4380</v>
      </c>
      <c r="D22" s="13">
        <v>4851</v>
      </c>
      <c r="E22" s="14">
        <f>SUM(C22:D22)</f>
        <v>9231</v>
      </c>
      <c r="F22" s="14">
        <v>4112</v>
      </c>
    </row>
    <row r="23" spans="1:6" x14ac:dyDescent="0.15">
      <c r="A23" s="75"/>
      <c r="B23" s="29" t="s">
        <v>34</v>
      </c>
      <c r="C23" s="15">
        <v>2012</v>
      </c>
      <c r="D23" s="16">
        <v>2241</v>
      </c>
      <c r="E23" s="17">
        <f>SUM(C23:D23)</f>
        <v>4253</v>
      </c>
      <c r="F23" s="17">
        <v>1971</v>
      </c>
    </row>
    <row r="24" spans="1:6" x14ac:dyDescent="0.15">
      <c r="A24" s="75"/>
      <c r="B24" s="29" t="s">
        <v>76</v>
      </c>
      <c r="C24" s="15">
        <v>610</v>
      </c>
      <c r="D24" s="16">
        <v>680</v>
      </c>
      <c r="E24" s="17">
        <f>SUM(C24:D24)</f>
        <v>1290</v>
      </c>
      <c r="F24" s="17">
        <v>580</v>
      </c>
    </row>
    <row r="25" spans="1:6" x14ac:dyDescent="0.15">
      <c r="A25" s="75"/>
      <c r="B25" s="29" t="s">
        <v>36</v>
      </c>
      <c r="C25" s="15">
        <v>317</v>
      </c>
      <c r="D25" s="16">
        <v>379</v>
      </c>
      <c r="E25" s="17">
        <f t="shared" ref="E25:E28" si="5">SUM(C25:D25)</f>
        <v>696</v>
      </c>
      <c r="F25" s="17">
        <v>312</v>
      </c>
    </row>
    <row r="26" spans="1:6" x14ac:dyDescent="0.15">
      <c r="A26" s="75"/>
      <c r="B26" s="29" t="s">
        <v>77</v>
      </c>
      <c r="C26" s="15">
        <v>1281</v>
      </c>
      <c r="D26" s="16">
        <v>1430</v>
      </c>
      <c r="E26" s="17">
        <f t="shared" si="5"/>
        <v>2711</v>
      </c>
      <c r="F26" s="17">
        <v>1233</v>
      </c>
    </row>
    <row r="27" spans="1:6" x14ac:dyDescent="0.15">
      <c r="A27" s="75"/>
      <c r="B27" s="29" t="s">
        <v>78</v>
      </c>
      <c r="C27" s="15">
        <v>743</v>
      </c>
      <c r="D27" s="16">
        <v>856</v>
      </c>
      <c r="E27" s="17">
        <f t="shared" si="5"/>
        <v>1599</v>
      </c>
      <c r="F27" s="17">
        <v>819</v>
      </c>
    </row>
    <row r="28" spans="1:6" x14ac:dyDescent="0.15">
      <c r="A28" s="75"/>
      <c r="B28" s="30" t="s">
        <v>79</v>
      </c>
      <c r="C28" s="18">
        <v>748</v>
      </c>
      <c r="D28" s="19">
        <v>807</v>
      </c>
      <c r="E28" s="20">
        <f t="shared" si="5"/>
        <v>1555</v>
      </c>
      <c r="F28" s="20">
        <v>674</v>
      </c>
    </row>
    <row r="29" spans="1:6" ht="21" customHeight="1" x14ac:dyDescent="0.15">
      <c r="A29" s="76"/>
      <c r="B29" s="31" t="s">
        <v>7</v>
      </c>
      <c r="C29" s="9">
        <f>SUM(C22:C28)</f>
        <v>10091</v>
      </c>
      <c r="D29" s="10">
        <f>SUM(D22:D28)</f>
        <v>11244</v>
      </c>
      <c r="E29" s="11">
        <f>SUM(E22:E28)</f>
        <v>21335</v>
      </c>
      <c r="F29" s="11">
        <f>SUM(F22:F28)</f>
        <v>9701</v>
      </c>
    </row>
    <row r="30" spans="1:6" x14ac:dyDescent="0.15">
      <c r="A30" s="74" t="s">
        <v>80</v>
      </c>
      <c r="B30" s="28" t="s">
        <v>40</v>
      </c>
      <c r="C30" s="12">
        <v>55</v>
      </c>
      <c r="D30" s="13">
        <v>66</v>
      </c>
      <c r="E30" s="14">
        <f>SUM(C30:D30)</f>
        <v>121</v>
      </c>
      <c r="F30" s="14">
        <v>63</v>
      </c>
    </row>
    <row r="31" spans="1:6" x14ac:dyDescent="0.15">
      <c r="A31" s="75"/>
      <c r="B31" s="29" t="s">
        <v>81</v>
      </c>
      <c r="C31" s="15">
        <v>68</v>
      </c>
      <c r="D31" s="16">
        <v>63</v>
      </c>
      <c r="E31" s="17">
        <f t="shared" ref="E31:E55" si="6">SUM(C31:D31)</f>
        <v>131</v>
      </c>
      <c r="F31" s="17">
        <v>57</v>
      </c>
    </row>
    <row r="32" spans="1:6" x14ac:dyDescent="0.15">
      <c r="A32" s="75"/>
      <c r="B32" s="29" t="s">
        <v>42</v>
      </c>
      <c r="C32" s="15">
        <v>227</v>
      </c>
      <c r="D32" s="16">
        <v>243</v>
      </c>
      <c r="E32" s="17">
        <f t="shared" si="6"/>
        <v>470</v>
      </c>
      <c r="F32" s="17">
        <v>224</v>
      </c>
    </row>
    <row r="33" spans="1:6" x14ac:dyDescent="0.15">
      <c r="A33" s="75"/>
      <c r="B33" s="29" t="s">
        <v>43</v>
      </c>
      <c r="C33" s="15">
        <v>128</v>
      </c>
      <c r="D33" s="16">
        <v>151</v>
      </c>
      <c r="E33" s="17">
        <f t="shared" si="6"/>
        <v>279</v>
      </c>
      <c r="F33" s="17">
        <v>123</v>
      </c>
    </row>
    <row r="34" spans="1:6" x14ac:dyDescent="0.15">
      <c r="A34" s="75"/>
      <c r="B34" s="29" t="s">
        <v>44</v>
      </c>
      <c r="C34" s="15">
        <v>24</v>
      </c>
      <c r="D34" s="16">
        <v>35</v>
      </c>
      <c r="E34" s="17">
        <f t="shared" si="6"/>
        <v>59</v>
      </c>
      <c r="F34" s="17">
        <v>30</v>
      </c>
    </row>
    <row r="35" spans="1:6" x14ac:dyDescent="0.15">
      <c r="A35" s="75"/>
      <c r="B35" s="29" t="s">
        <v>45</v>
      </c>
      <c r="C35" s="15">
        <v>281</v>
      </c>
      <c r="D35" s="16">
        <v>310</v>
      </c>
      <c r="E35" s="17">
        <f t="shared" si="6"/>
        <v>591</v>
      </c>
      <c r="F35" s="17">
        <v>262</v>
      </c>
    </row>
    <row r="36" spans="1:6" x14ac:dyDescent="0.15">
      <c r="A36" s="75"/>
      <c r="B36" s="29" t="s">
        <v>46</v>
      </c>
      <c r="C36" s="15">
        <v>78</v>
      </c>
      <c r="D36" s="16">
        <v>82</v>
      </c>
      <c r="E36" s="17">
        <f t="shared" si="6"/>
        <v>160</v>
      </c>
      <c r="F36" s="17">
        <v>69</v>
      </c>
    </row>
    <row r="37" spans="1:6" x14ac:dyDescent="0.15">
      <c r="A37" s="75"/>
      <c r="B37" s="29" t="s">
        <v>82</v>
      </c>
      <c r="C37" s="15">
        <v>254</v>
      </c>
      <c r="D37" s="16">
        <v>323</v>
      </c>
      <c r="E37" s="17">
        <f t="shared" si="6"/>
        <v>577</v>
      </c>
      <c r="F37" s="17">
        <v>261</v>
      </c>
    </row>
    <row r="38" spans="1:6" x14ac:dyDescent="0.15">
      <c r="A38" s="75"/>
      <c r="B38" s="29" t="s">
        <v>83</v>
      </c>
      <c r="C38" s="15">
        <v>57</v>
      </c>
      <c r="D38" s="16">
        <v>60</v>
      </c>
      <c r="E38" s="17">
        <f t="shared" si="6"/>
        <v>117</v>
      </c>
      <c r="F38" s="17">
        <v>44</v>
      </c>
    </row>
    <row r="39" spans="1:6" x14ac:dyDescent="0.15">
      <c r="A39" s="75"/>
      <c r="B39" s="29" t="s">
        <v>48</v>
      </c>
      <c r="C39" s="15">
        <v>183</v>
      </c>
      <c r="D39" s="16">
        <v>198</v>
      </c>
      <c r="E39" s="17">
        <f t="shared" si="6"/>
        <v>381</v>
      </c>
      <c r="F39" s="17">
        <v>214</v>
      </c>
    </row>
    <row r="40" spans="1:6" x14ac:dyDescent="0.15">
      <c r="A40" s="75"/>
      <c r="B40" s="29" t="s">
        <v>84</v>
      </c>
      <c r="C40" s="15">
        <v>186</v>
      </c>
      <c r="D40" s="16">
        <v>202</v>
      </c>
      <c r="E40" s="17">
        <f t="shared" si="6"/>
        <v>388</v>
      </c>
      <c r="F40" s="17">
        <v>176</v>
      </c>
    </row>
    <row r="41" spans="1:6" x14ac:dyDescent="0.15">
      <c r="A41" s="75"/>
      <c r="B41" s="29" t="s">
        <v>50</v>
      </c>
      <c r="C41" s="15">
        <v>25</v>
      </c>
      <c r="D41" s="16">
        <v>24</v>
      </c>
      <c r="E41" s="17">
        <f t="shared" si="6"/>
        <v>49</v>
      </c>
      <c r="F41" s="17">
        <v>25</v>
      </c>
    </row>
    <row r="42" spans="1:6" x14ac:dyDescent="0.15">
      <c r="A42" s="75"/>
      <c r="B42" s="29" t="s">
        <v>51</v>
      </c>
      <c r="C42" s="15">
        <v>34</v>
      </c>
      <c r="D42" s="16">
        <v>33</v>
      </c>
      <c r="E42" s="17">
        <f t="shared" si="6"/>
        <v>67</v>
      </c>
      <c r="F42" s="17">
        <v>32</v>
      </c>
    </row>
    <row r="43" spans="1:6" x14ac:dyDescent="0.15">
      <c r="A43" s="75"/>
      <c r="B43" s="29" t="s">
        <v>85</v>
      </c>
      <c r="C43" s="15">
        <v>244</v>
      </c>
      <c r="D43" s="16">
        <v>237</v>
      </c>
      <c r="E43" s="17">
        <f t="shared" si="6"/>
        <v>481</v>
      </c>
      <c r="F43" s="17">
        <v>250</v>
      </c>
    </row>
    <row r="44" spans="1:6" x14ac:dyDescent="0.15">
      <c r="A44" s="75"/>
      <c r="B44" s="29" t="s">
        <v>86</v>
      </c>
      <c r="C44" s="15">
        <v>180</v>
      </c>
      <c r="D44" s="16">
        <v>190</v>
      </c>
      <c r="E44" s="17">
        <f t="shared" si="6"/>
        <v>370</v>
      </c>
      <c r="F44" s="17">
        <v>154</v>
      </c>
    </row>
    <row r="45" spans="1:6" x14ac:dyDescent="0.15">
      <c r="A45" s="75"/>
      <c r="B45" s="29" t="s">
        <v>54</v>
      </c>
      <c r="C45" s="15">
        <v>69</v>
      </c>
      <c r="D45" s="16">
        <v>78</v>
      </c>
      <c r="E45" s="17">
        <f t="shared" si="6"/>
        <v>147</v>
      </c>
      <c r="F45" s="17">
        <v>60</v>
      </c>
    </row>
    <row r="46" spans="1:6" x14ac:dyDescent="0.15">
      <c r="A46" s="75"/>
      <c r="B46" s="29" t="s">
        <v>55</v>
      </c>
      <c r="C46" s="15">
        <v>90</v>
      </c>
      <c r="D46" s="16">
        <v>83</v>
      </c>
      <c r="E46" s="17">
        <f t="shared" si="6"/>
        <v>173</v>
      </c>
      <c r="F46" s="17">
        <v>83</v>
      </c>
    </row>
    <row r="47" spans="1:6" x14ac:dyDescent="0.15">
      <c r="A47" s="75"/>
      <c r="B47" s="29" t="s">
        <v>56</v>
      </c>
      <c r="C47" s="15">
        <v>89</v>
      </c>
      <c r="D47" s="16">
        <v>78</v>
      </c>
      <c r="E47" s="17">
        <f t="shared" si="6"/>
        <v>167</v>
      </c>
      <c r="F47" s="17">
        <v>70</v>
      </c>
    </row>
    <row r="48" spans="1:6" x14ac:dyDescent="0.15">
      <c r="A48" s="75"/>
      <c r="B48" s="21" t="s">
        <v>0</v>
      </c>
      <c r="C48" s="15">
        <v>71</v>
      </c>
      <c r="D48" s="16">
        <v>87</v>
      </c>
      <c r="E48" s="17">
        <f t="shared" si="6"/>
        <v>158</v>
      </c>
      <c r="F48" s="17">
        <v>60</v>
      </c>
    </row>
    <row r="49" spans="1:6" x14ac:dyDescent="0.15">
      <c r="A49" s="75"/>
      <c r="B49" s="21" t="s">
        <v>1</v>
      </c>
      <c r="C49" s="15">
        <v>11</v>
      </c>
      <c r="D49" s="16">
        <v>15</v>
      </c>
      <c r="E49" s="17">
        <f t="shared" si="6"/>
        <v>26</v>
      </c>
      <c r="F49" s="17">
        <v>11</v>
      </c>
    </row>
    <row r="50" spans="1:6" x14ac:dyDescent="0.15">
      <c r="A50" s="75"/>
      <c r="B50" s="29" t="s">
        <v>87</v>
      </c>
      <c r="C50" s="15">
        <v>39</v>
      </c>
      <c r="D50" s="16">
        <v>41</v>
      </c>
      <c r="E50" s="17">
        <f t="shared" si="6"/>
        <v>80</v>
      </c>
      <c r="F50" s="17">
        <v>29</v>
      </c>
    </row>
    <row r="51" spans="1:6" x14ac:dyDescent="0.15">
      <c r="A51" s="75"/>
      <c r="B51" s="29" t="s">
        <v>88</v>
      </c>
      <c r="C51" s="15">
        <v>475</v>
      </c>
      <c r="D51" s="16">
        <v>570</v>
      </c>
      <c r="E51" s="17">
        <f t="shared" si="6"/>
        <v>1045</v>
      </c>
      <c r="F51" s="17">
        <v>478</v>
      </c>
    </row>
    <row r="52" spans="1:6" x14ac:dyDescent="0.15">
      <c r="A52" s="75"/>
      <c r="B52" s="29" t="s">
        <v>59</v>
      </c>
      <c r="C52" s="15">
        <v>132</v>
      </c>
      <c r="D52" s="16">
        <v>175</v>
      </c>
      <c r="E52" s="17">
        <f t="shared" si="6"/>
        <v>307</v>
      </c>
      <c r="F52" s="17">
        <v>172</v>
      </c>
    </row>
    <row r="53" spans="1:6" x14ac:dyDescent="0.15">
      <c r="A53" s="75"/>
      <c r="B53" s="29" t="s">
        <v>89</v>
      </c>
      <c r="C53" s="15">
        <v>114</v>
      </c>
      <c r="D53" s="16">
        <v>136</v>
      </c>
      <c r="E53" s="17">
        <f t="shared" si="6"/>
        <v>250</v>
      </c>
      <c r="F53" s="17">
        <v>132</v>
      </c>
    </row>
    <row r="54" spans="1:6" x14ac:dyDescent="0.15">
      <c r="A54" s="75"/>
      <c r="B54" s="29" t="s">
        <v>90</v>
      </c>
      <c r="C54" s="15">
        <v>71</v>
      </c>
      <c r="D54" s="16">
        <v>102</v>
      </c>
      <c r="E54" s="17">
        <f t="shared" si="6"/>
        <v>173</v>
      </c>
      <c r="F54" s="17">
        <v>119</v>
      </c>
    </row>
    <row r="55" spans="1:6" ht="13.5" customHeight="1" x14ac:dyDescent="0.15">
      <c r="A55" s="75"/>
      <c r="B55" s="30" t="s">
        <v>91</v>
      </c>
      <c r="C55" s="18">
        <v>222</v>
      </c>
      <c r="D55" s="19">
        <v>240</v>
      </c>
      <c r="E55" s="20">
        <f t="shared" si="6"/>
        <v>462</v>
      </c>
      <c r="F55" s="20">
        <v>249</v>
      </c>
    </row>
    <row r="56" spans="1:6" ht="21" customHeight="1" x14ac:dyDescent="0.15">
      <c r="A56" s="76"/>
      <c r="B56" s="31" t="s">
        <v>7</v>
      </c>
      <c r="C56" s="9">
        <f>SUM(C30:C55)</f>
        <v>3407</v>
      </c>
      <c r="D56" s="10">
        <f>SUM(D30:D55)</f>
        <v>3822</v>
      </c>
      <c r="E56" s="11">
        <f>SUM(E30:E55)</f>
        <v>7229</v>
      </c>
      <c r="F56" s="11">
        <f>SUM(F30:F55)</f>
        <v>3447</v>
      </c>
    </row>
    <row r="57" spans="1:6" ht="21" customHeight="1" x14ac:dyDescent="0.15">
      <c r="A57" s="77" t="s">
        <v>92</v>
      </c>
      <c r="B57" s="78"/>
      <c r="C57" s="9">
        <f>C9+C14+C21+C29+C56</f>
        <v>22532</v>
      </c>
      <c r="D57" s="10">
        <f t="shared" ref="D57:F57" si="7">D9+D14+D21+D29+D56</f>
        <v>25737</v>
      </c>
      <c r="E57" s="11">
        <f t="shared" si="7"/>
        <v>48269</v>
      </c>
      <c r="F57" s="11">
        <f t="shared" si="7"/>
        <v>22799</v>
      </c>
    </row>
    <row r="58" spans="1:6" ht="13.5" customHeight="1" x14ac:dyDescent="0.15">
      <c r="A58" s="58"/>
      <c r="B58" s="58"/>
      <c r="C58" s="62"/>
      <c r="D58" s="58"/>
      <c r="E58" s="58"/>
      <c r="F58" s="58"/>
    </row>
    <row r="59" spans="1:6" x14ac:dyDescent="0.15">
      <c r="A59" s="79" t="s">
        <v>94</v>
      </c>
      <c r="B59" s="80"/>
      <c r="C59" s="80"/>
      <c r="D59" s="80"/>
      <c r="E59" s="80"/>
      <c r="F59" s="80"/>
    </row>
    <row r="60" spans="1:6" x14ac:dyDescent="0.15">
      <c r="A60" s="80"/>
      <c r="B60" s="80"/>
      <c r="C60" s="80"/>
      <c r="D60" s="80"/>
      <c r="E60" s="80"/>
      <c r="F60" s="80"/>
    </row>
  </sheetData>
  <mergeCells count="9">
    <mergeCell ref="B1:E1"/>
    <mergeCell ref="A22:A29"/>
    <mergeCell ref="A30:A56"/>
    <mergeCell ref="A57:B57"/>
    <mergeCell ref="A59:F60"/>
    <mergeCell ref="A2:F2"/>
    <mergeCell ref="A4:A9"/>
    <mergeCell ref="A10:A14"/>
    <mergeCell ref="A15:A21"/>
  </mergeCells>
  <phoneticPr fontId="18"/>
  <pageMargins left="0.78740157480314965" right="0.39370078740157483" top="0.39370078740157483" bottom="0.19685039370078741" header="0.19685039370078741" footer="0.1968503937007874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zoomScale="115" zoomScaleNormal="115" workbookViewId="0">
      <pane xSplit="2" ySplit="4" topLeftCell="C52" activePane="bottomRight" state="frozen"/>
      <selection activeCell="I9" sqref="I9"/>
      <selection pane="topRight" activeCell="I9" sqref="I9"/>
      <selection pane="bottomLeft" activeCell="I9" sqref="I9"/>
      <selection pane="bottomRight" activeCell="I57" sqref="I57"/>
    </sheetView>
  </sheetViews>
  <sheetFormatPr defaultRowHeight="13.5" x14ac:dyDescent="0.15"/>
  <cols>
    <col min="1" max="2" width="11.125" customWidth="1"/>
    <col min="5" max="6" width="11.25" customWidth="1"/>
    <col min="7" max="9" width="9" customWidth="1"/>
  </cols>
  <sheetData>
    <row r="1" spans="1:9" ht="21" customHeight="1" x14ac:dyDescent="0.15">
      <c r="A1" s="60"/>
      <c r="B1" s="61"/>
      <c r="C1" s="82" t="s">
        <v>14</v>
      </c>
      <c r="D1" s="82"/>
      <c r="E1" s="82"/>
      <c r="F1" s="82"/>
      <c r="G1" s="82"/>
      <c r="H1" s="61"/>
      <c r="I1" s="61"/>
    </row>
    <row r="2" spans="1:9" ht="21" customHeight="1" x14ac:dyDescent="0.15">
      <c r="A2" s="90" t="s">
        <v>100</v>
      </c>
      <c r="B2" s="90"/>
      <c r="C2" s="90"/>
      <c r="D2" s="90"/>
      <c r="E2" s="90"/>
      <c r="F2" s="90"/>
      <c r="G2" s="90"/>
      <c r="H2" s="90"/>
      <c r="I2" s="90"/>
    </row>
    <row r="3" spans="1:9" ht="21" customHeight="1" x14ac:dyDescent="0.15">
      <c r="A3" s="86" t="s">
        <v>3</v>
      </c>
      <c r="B3" s="86" t="s">
        <v>65</v>
      </c>
      <c r="C3" s="86" t="s">
        <v>15</v>
      </c>
      <c r="D3" s="86"/>
      <c r="E3" s="86"/>
      <c r="F3" s="83" t="s">
        <v>95</v>
      </c>
      <c r="G3" s="84"/>
      <c r="H3" s="84"/>
      <c r="I3" s="85"/>
    </row>
    <row r="4" spans="1:9" ht="21" customHeight="1" x14ac:dyDescent="0.15">
      <c r="A4" s="86"/>
      <c r="B4" s="86"/>
      <c r="C4" s="32" t="s">
        <v>16</v>
      </c>
      <c r="D4" s="33" t="s">
        <v>17</v>
      </c>
      <c r="E4" s="34" t="s">
        <v>7</v>
      </c>
      <c r="F4" s="39"/>
      <c r="G4" s="36" t="s">
        <v>96</v>
      </c>
      <c r="H4" s="37" t="s">
        <v>97</v>
      </c>
      <c r="I4" s="38" t="s">
        <v>98</v>
      </c>
    </row>
    <row r="5" spans="1:9" x14ac:dyDescent="0.15">
      <c r="A5" s="86" t="s">
        <v>9</v>
      </c>
      <c r="B5" s="40" t="s">
        <v>18</v>
      </c>
      <c r="C5" s="41">
        <v>582</v>
      </c>
      <c r="D5" s="42">
        <v>808</v>
      </c>
      <c r="E5" s="43">
        <f>SUM(C5:D5)</f>
        <v>1390</v>
      </c>
      <c r="F5" s="44">
        <f>SUM(G5:I5)</f>
        <v>974</v>
      </c>
      <c r="G5" s="41">
        <v>373</v>
      </c>
      <c r="H5" s="45">
        <v>255</v>
      </c>
      <c r="I5" s="42">
        <v>346</v>
      </c>
    </row>
    <row r="6" spans="1:9" x14ac:dyDescent="0.15">
      <c r="A6" s="86"/>
      <c r="B6" s="46" t="s">
        <v>19</v>
      </c>
      <c r="C6" s="47">
        <v>60</v>
      </c>
      <c r="D6" s="48">
        <v>87</v>
      </c>
      <c r="E6" s="49">
        <f t="shared" ref="E6:E9" si="0">SUM(C6:D6)</f>
        <v>147</v>
      </c>
      <c r="F6" s="50">
        <f>SUM(G6:I6)</f>
        <v>105</v>
      </c>
      <c r="G6" s="47">
        <v>47</v>
      </c>
      <c r="H6" s="51">
        <v>32</v>
      </c>
      <c r="I6" s="48">
        <v>26</v>
      </c>
    </row>
    <row r="7" spans="1:9" x14ac:dyDescent="0.15">
      <c r="A7" s="86"/>
      <c r="B7" s="46" t="s">
        <v>20</v>
      </c>
      <c r="C7" s="47">
        <v>31</v>
      </c>
      <c r="D7" s="48">
        <v>41</v>
      </c>
      <c r="E7" s="49">
        <f t="shared" si="0"/>
        <v>72</v>
      </c>
      <c r="F7" s="50">
        <f t="shared" ref="F7:F8" si="1">SUM(G7:I7)</f>
        <v>48</v>
      </c>
      <c r="G7" s="47">
        <v>16</v>
      </c>
      <c r="H7" s="51">
        <v>15</v>
      </c>
      <c r="I7" s="48">
        <v>17</v>
      </c>
    </row>
    <row r="8" spans="1:9" x14ac:dyDescent="0.15">
      <c r="A8" s="86"/>
      <c r="B8" s="46" t="s">
        <v>21</v>
      </c>
      <c r="C8" s="47">
        <v>19</v>
      </c>
      <c r="D8" s="48">
        <v>36</v>
      </c>
      <c r="E8" s="49">
        <f t="shared" si="0"/>
        <v>55</v>
      </c>
      <c r="F8" s="50">
        <f t="shared" si="1"/>
        <v>41</v>
      </c>
      <c r="G8" s="47">
        <v>18</v>
      </c>
      <c r="H8" s="51">
        <v>7</v>
      </c>
      <c r="I8" s="48">
        <v>16</v>
      </c>
    </row>
    <row r="9" spans="1:9" x14ac:dyDescent="0.15">
      <c r="A9" s="86"/>
      <c r="B9" s="52" t="s">
        <v>22</v>
      </c>
      <c r="C9" s="53">
        <v>134</v>
      </c>
      <c r="D9" s="54">
        <v>139</v>
      </c>
      <c r="E9" s="55">
        <f t="shared" si="0"/>
        <v>273</v>
      </c>
      <c r="F9" s="56">
        <f>SUM(G9:I9)</f>
        <v>193</v>
      </c>
      <c r="G9" s="53">
        <v>74</v>
      </c>
      <c r="H9" s="57">
        <v>55</v>
      </c>
      <c r="I9" s="54">
        <v>64</v>
      </c>
    </row>
    <row r="10" spans="1:9" ht="21" customHeight="1" x14ac:dyDescent="0.15">
      <c r="A10" s="87"/>
      <c r="B10" s="35" t="s">
        <v>7</v>
      </c>
      <c r="C10" s="22">
        <f>SUM(C5:C9)</f>
        <v>826</v>
      </c>
      <c r="D10" s="23">
        <f t="shared" ref="D10:H10" si="2">SUM(D5:D9)</f>
        <v>1111</v>
      </c>
      <c r="E10" s="8">
        <f t="shared" si="2"/>
        <v>1937</v>
      </c>
      <c r="F10" s="8">
        <f>SUM(F5:F9)</f>
        <v>1361</v>
      </c>
      <c r="G10" s="22">
        <f t="shared" si="2"/>
        <v>528</v>
      </c>
      <c r="H10" s="24">
        <f t="shared" si="2"/>
        <v>364</v>
      </c>
      <c r="I10" s="23">
        <f>SUM(I5:I9)</f>
        <v>469</v>
      </c>
    </row>
    <row r="11" spans="1:9" x14ac:dyDescent="0.15">
      <c r="A11" s="86" t="s">
        <v>10</v>
      </c>
      <c r="B11" s="40" t="s">
        <v>23</v>
      </c>
      <c r="C11" s="41">
        <v>765</v>
      </c>
      <c r="D11" s="42">
        <v>1114</v>
      </c>
      <c r="E11" s="43">
        <f>SUM(C11:D11)</f>
        <v>1879</v>
      </c>
      <c r="F11" s="44">
        <f>SUM(G11:I11)</f>
        <v>1345</v>
      </c>
      <c r="G11" s="41">
        <v>596</v>
      </c>
      <c r="H11" s="45">
        <v>356</v>
      </c>
      <c r="I11" s="42">
        <v>393</v>
      </c>
    </row>
    <row r="12" spans="1:9" x14ac:dyDescent="0.15">
      <c r="A12" s="86"/>
      <c r="B12" s="46" t="s">
        <v>24</v>
      </c>
      <c r="C12" s="47">
        <v>262</v>
      </c>
      <c r="D12" s="48">
        <v>429</v>
      </c>
      <c r="E12" s="49">
        <f t="shared" ref="E12:E14" si="3">SUM(C12:D12)</f>
        <v>691</v>
      </c>
      <c r="F12" s="50">
        <f>SUM(G12:I12)</f>
        <v>520</v>
      </c>
      <c r="G12" s="47">
        <v>274</v>
      </c>
      <c r="H12" s="51">
        <v>119</v>
      </c>
      <c r="I12" s="48">
        <v>127</v>
      </c>
    </row>
    <row r="13" spans="1:9" x14ac:dyDescent="0.15">
      <c r="A13" s="86"/>
      <c r="B13" s="46" t="s">
        <v>25</v>
      </c>
      <c r="C13" s="47">
        <v>52</v>
      </c>
      <c r="D13" s="48">
        <v>71</v>
      </c>
      <c r="E13" s="49">
        <f t="shared" si="3"/>
        <v>123</v>
      </c>
      <c r="F13" s="50">
        <f>SUM(G13:I13)</f>
        <v>89</v>
      </c>
      <c r="G13" s="47">
        <v>40</v>
      </c>
      <c r="H13" s="51">
        <v>17</v>
      </c>
      <c r="I13" s="48">
        <v>32</v>
      </c>
    </row>
    <row r="14" spans="1:9" x14ac:dyDescent="0.15">
      <c r="A14" s="86"/>
      <c r="B14" s="52" t="s">
        <v>26</v>
      </c>
      <c r="C14" s="53">
        <v>59</v>
      </c>
      <c r="D14" s="54">
        <v>112</v>
      </c>
      <c r="E14" s="55">
        <f t="shared" si="3"/>
        <v>171</v>
      </c>
      <c r="F14" s="56">
        <f>SUM(G14:I14)</f>
        <v>124</v>
      </c>
      <c r="G14" s="53">
        <v>62</v>
      </c>
      <c r="H14" s="57">
        <v>28</v>
      </c>
      <c r="I14" s="54">
        <v>34</v>
      </c>
    </row>
    <row r="15" spans="1:9" ht="21" customHeight="1" x14ac:dyDescent="0.15">
      <c r="A15" s="87"/>
      <c r="B15" s="35" t="s">
        <v>7</v>
      </c>
      <c r="C15" s="22">
        <f>SUM(C11:C14)</f>
        <v>1138</v>
      </c>
      <c r="D15" s="23">
        <f t="shared" ref="D15:I15" si="4">SUM(D11:D14)</f>
        <v>1726</v>
      </c>
      <c r="E15" s="8">
        <f t="shared" si="4"/>
        <v>2864</v>
      </c>
      <c r="F15" s="8">
        <f>SUM(F11:F14)</f>
        <v>2078</v>
      </c>
      <c r="G15" s="22">
        <f t="shared" si="4"/>
        <v>972</v>
      </c>
      <c r="H15" s="24">
        <f t="shared" si="4"/>
        <v>520</v>
      </c>
      <c r="I15" s="23">
        <f t="shared" si="4"/>
        <v>586</v>
      </c>
    </row>
    <row r="16" spans="1:9" x14ac:dyDescent="0.15">
      <c r="A16" s="86" t="s">
        <v>11</v>
      </c>
      <c r="B16" s="40" t="s">
        <v>27</v>
      </c>
      <c r="C16" s="41">
        <v>444</v>
      </c>
      <c r="D16" s="42">
        <v>573</v>
      </c>
      <c r="E16" s="43">
        <f>SUM(C16:D16)</f>
        <v>1017</v>
      </c>
      <c r="F16" s="44">
        <f>SUM(G16:I16)</f>
        <v>703</v>
      </c>
      <c r="G16" s="41">
        <v>285</v>
      </c>
      <c r="H16" s="45">
        <v>215</v>
      </c>
      <c r="I16" s="42">
        <v>203</v>
      </c>
    </row>
    <row r="17" spans="1:9" x14ac:dyDescent="0.15">
      <c r="A17" s="86"/>
      <c r="B17" s="46" t="s">
        <v>28</v>
      </c>
      <c r="C17" s="47">
        <v>315</v>
      </c>
      <c r="D17" s="48">
        <v>484</v>
      </c>
      <c r="E17" s="49">
        <f t="shared" ref="E17:E21" si="5">SUM(C17:D17)</f>
        <v>799</v>
      </c>
      <c r="F17" s="50">
        <f>SUM(G17:I17)</f>
        <v>556</v>
      </c>
      <c r="G17" s="47">
        <v>223</v>
      </c>
      <c r="H17" s="51">
        <v>141</v>
      </c>
      <c r="I17" s="48">
        <v>192</v>
      </c>
    </row>
    <row r="18" spans="1:9" x14ac:dyDescent="0.15">
      <c r="A18" s="86"/>
      <c r="B18" s="46" t="s">
        <v>29</v>
      </c>
      <c r="C18" s="47">
        <v>768</v>
      </c>
      <c r="D18" s="48">
        <v>1028</v>
      </c>
      <c r="E18" s="49">
        <f t="shared" si="5"/>
        <v>1796</v>
      </c>
      <c r="F18" s="50">
        <f t="shared" ref="F18:F20" si="6">SUM(G18:I18)</f>
        <v>1226</v>
      </c>
      <c r="G18" s="47">
        <v>451</v>
      </c>
      <c r="H18" s="51">
        <v>350</v>
      </c>
      <c r="I18" s="48">
        <v>425</v>
      </c>
    </row>
    <row r="19" spans="1:9" x14ac:dyDescent="0.15">
      <c r="A19" s="86"/>
      <c r="B19" s="46" t="s">
        <v>30</v>
      </c>
      <c r="C19" s="47">
        <v>27</v>
      </c>
      <c r="D19" s="48">
        <v>31</v>
      </c>
      <c r="E19" s="49">
        <f t="shared" si="5"/>
        <v>58</v>
      </c>
      <c r="F19" s="50">
        <f t="shared" si="6"/>
        <v>42</v>
      </c>
      <c r="G19" s="47">
        <v>23</v>
      </c>
      <c r="H19" s="51">
        <v>14</v>
      </c>
      <c r="I19" s="48">
        <v>5</v>
      </c>
    </row>
    <row r="20" spans="1:9" x14ac:dyDescent="0.15">
      <c r="A20" s="86"/>
      <c r="B20" s="46" t="s">
        <v>31</v>
      </c>
      <c r="C20" s="47">
        <v>301</v>
      </c>
      <c r="D20" s="48">
        <v>401</v>
      </c>
      <c r="E20" s="49">
        <f t="shared" si="5"/>
        <v>702</v>
      </c>
      <c r="F20" s="50">
        <f t="shared" si="6"/>
        <v>486</v>
      </c>
      <c r="G20" s="47">
        <v>175</v>
      </c>
      <c r="H20" s="51">
        <v>136</v>
      </c>
      <c r="I20" s="48">
        <v>175</v>
      </c>
    </row>
    <row r="21" spans="1:9" x14ac:dyDescent="0.15">
      <c r="A21" s="86"/>
      <c r="B21" s="52" t="s">
        <v>32</v>
      </c>
      <c r="C21" s="53">
        <v>83</v>
      </c>
      <c r="D21" s="54">
        <v>114</v>
      </c>
      <c r="E21" s="55">
        <f t="shared" si="5"/>
        <v>197</v>
      </c>
      <c r="F21" s="56">
        <f>SUM(G21:I21)</f>
        <v>147</v>
      </c>
      <c r="G21" s="53">
        <v>64</v>
      </c>
      <c r="H21" s="57">
        <v>36</v>
      </c>
      <c r="I21" s="54">
        <v>47</v>
      </c>
    </row>
    <row r="22" spans="1:9" ht="21" customHeight="1" x14ac:dyDescent="0.15">
      <c r="A22" s="87"/>
      <c r="B22" s="35" t="s">
        <v>7</v>
      </c>
      <c r="C22" s="22">
        <f>SUM(C16:C21)</f>
        <v>1938</v>
      </c>
      <c r="D22" s="23">
        <f t="shared" ref="D22:I22" si="7">SUM(D16:D21)</f>
        <v>2631</v>
      </c>
      <c r="E22" s="8">
        <f t="shared" si="7"/>
        <v>4569</v>
      </c>
      <c r="F22" s="8">
        <f>SUM(F16:F21)</f>
        <v>3160</v>
      </c>
      <c r="G22" s="22">
        <f t="shared" si="7"/>
        <v>1221</v>
      </c>
      <c r="H22" s="24">
        <f t="shared" si="7"/>
        <v>892</v>
      </c>
      <c r="I22" s="23">
        <f t="shared" si="7"/>
        <v>1047</v>
      </c>
    </row>
    <row r="23" spans="1:9" x14ac:dyDescent="0.15">
      <c r="A23" s="83" t="s">
        <v>12</v>
      </c>
      <c r="B23" s="40" t="s">
        <v>33</v>
      </c>
      <c r="C23" s="41">
        <v>1141</v>
      </c>
      <c r="D23" s="42">
        <v>1433</v>
      </c>
      <c r="E23" s="43">
        <f>SUM(C23:D23)</f>
        <v>2574</v>
      </c>
      <c r="F23" s="44">
        <f>SUM(G23:I23)</f>
        <v>1857</v>
      </c>
      <c r="G23" s="41">
        <v>755</v>
      </c>
      <c r="H23" s="45">
        <v>482</v>
      </c>
      <c r="I23" s="42">
        <v>620</v>
      </c>
    </row>
    <row r="24" spans="1:9" x14ac:dyDescent="0.15">
      <c r="A24" s="88"/>
      <c r="B24" s="46" t="s">
        <v>34</v>
      </c>
      <c r="C24" s="47">
        <v>590</v>
      </c>
      <c r="D24" s="48">
        <v>808</v>
      </c>
      <c r="E24" s="49">
        <f t="shared" ref="E24:E29" si="8">SUM(C24:D24)</f>
        <v>1398</v>
      </c>
      <c r="F24" s="50">
        <f>SUM(G24:I24)</f>
        <v>1023</v>
      </c>
      <c r="G24" s="47">
        <v>448</v>
      </c>
      <c r="H24" s="51">
        <v>249</v>
      </c>
      <c r="I24" s="48">
        <v>326</v>
      </c>
    </row>
    <row r="25" spans="1:9" x14ac:dyDescent="0.15">
      <c r="A25" s="88"/>
      <c r="B25" s="46" t="s">
        <v>35</v>
      </c>
      <c r="C25" s="47">
        <v>223</v>
      </c>
      <c r="D25" s="48">
        <v>313</v>
      </c>
      <c r="E25" s="49">
        <f t="shared" si="8"/>
        <v>536</v>
      </c>
      <c r="F25" s="50">
        <f t="shared" ref="F25:F28" si="9">SUM(G25:I25)</f>
        <v>368</v>
      </c>
      <c r="G25" s="47">
        <v>137</v>
      </c>
      <c r="H25" s="51">
        <v>119</v>
      </c>
      <c r="I25" s="48">
        <v>112</v>
      </c>
    </row>
    <row r="26" spans="1:9" x14ac:dyDescent="0.15">
      <c r="A26" s="88"/>
      <c r="B26" s="46" t="s">
        <v>36</v>
      </c>
      <c r="C26" s="47">
        <v>130</v>
      </c>
      <c r="D26" s="48">
        <v>181</v>
      </c>
      <c r="E26" s="49">
        <f t="shared" si="8"/>
        <v>311</v>
      </c>
      <c r="F26" s="50">
        <f t="shared" si="9"/>
        <v>212</v>
      </c>
      <c r="G26" s="47">
        <v>76</v>
      </c>
      <c r="H26" s="51">
        <v>58</v>
      </c>
      <c r="I26" s="48">
        <v>78</v>
      </c>
    </row>
    <row r="27" spans="1:9" x14ac:dyDescent="0.15">
      <c r="A27" s="88"/>
      <c r="B27" s="46" t="s">
        <v>37</v>
      </c>
      <c r="C27" s="47">
        <v>432</v>
      </c>
      <c r="D27" s="48">
        <v>528</v>
      </c>
      <c r="E27" s="49">
        <f t="shared" si="8"/>
        <v>960</v>
      </c>
      <c r="F27" s="50">
        <f t="shared" si="9"/>
        <v>666</v>
      </c>
      <c r="G27" s="47">
        <v>252</v>
      </c>
      <c r="H27" s="51">
        <v>214</v>
      </c>
      <c r="I27" s="48">
        <v>200</v>
      </c>
    </row>
    <row r="28" spans="1:9" x14ac:dyDescent="0.15">
      <c r="A28" s="88"/>
      <c r="B28" s="46" t="s">
        <v>38</v>
      </c>
      <c r="C28" s="47">
        <v>271</v>
      </c>
      <c r="D28" s="48">
        <v>372</v>
      </c>
      <c r="E28" s="49">
        <f t="shared" si="8"/>
        <v>643</v>
      </c>
      <c r="F28" s="50">
        <f t="shared" si="9"/>
        <v>454</v>
      </c>
      <c r="G28" s="47">
        <v>198</v>
      </c>
      <c r="H28" s="51">
        <v>133</v>
      </c>
      <c r="I28" s="48">
        <v>123</v>
      </c>
    </row>
    <row r="29" spans="1:9" x14ac:dyDescent="0.15">
      <c r="A29" s="88"/>
      <c r="B29" s="52" t="s">
        <v>39</v>
      </c>
      <c r="C29" s="53">
        <v>275</v>
      </c>
      <c r="D29" s="54">
        <v>376</v>
      </c>
      <c r="E29" s="55">
        <f t="shared" si="8"/>
        <v>651</v>
      </c>
      <c r="F29" s="56">
        <f>SUM(G29:I29)</f>
        <v>458</v>
      </c>
      <c r="G29" s="53">
        <v>148</v>
      </c>
      <c r="H29" s="57">
        <v>103</v>
      </c>
      <c r="I29" s="54">
        <v>207</v>
      </c>
    </row>
    <row r="30" spans="1:9" ht="21" customHeight="1" x14ac:dyDescent="0.15">
      <c r="A30" s="89"/>
      <c r="B30" s="35" t="s">
        <v>7</v>
      </c>
      <c r="C30" s="22">
        <f>SUM(C23:C29)</f>
        <v>3062</v>
      </c>
      <c r="D30" s="23">
        <f t="shared" ref="D30:I30" si="10">SUM(D23:D29)</f>
        <v>4011</v>
      </c>
      <c r="E30" s="8">
        <f t="shared" si="10"/>
        <v>7073</v>
      </c>
      <c r="F30" s="8">
        <f>SUM(F23:F29)</f>
        <v>5038</v>
      </c>
      <c r="G30" s="22">
        <f t="shared" si="10"/>
        <v>2014</v>
      </c>
      <c r="H30" s="24">
        <f t="shared" si="10"/>
        <v>1358</v>
      </c>
      <c r="I30" s="23">
        <f t="shared" si="10"/>
        <v>1666</v>
      </c>
    </row>
    <row r="31" spans="1:9" x14ac:dyDescent="0.15">
      <c r="A31" s="83" t="s">
        <v>13</v>
      </c>
      <c r="B31" s="40" t="s">
        <v>40</v>
      </c>
      <c r="C31" s="41">
        <v>25</v>
      </c>
      <c r="D31" s="42">
        <v>36</v>
      </c>
      <c r="E31" s="43">
        <f>SUM(C31:D31)</f>
        <v>61</v>
      </c>
      <c r="F31" s="44">
        <f>SUM(G31:I31)</f>
        <v>42</v>
      </c>
      <c r="G31" s="41">
        <v>17</v>
      </c>
      <c r="H31" s="45">
        <v>15</v>
      </c>
      <c r="I31" s="42">
        <v>10</v>
      </c>
    </row>
    <row r="32" spans="1:9" x14ac:dyDescent="0.15">
      <c r="A32" s="88"/>
      <c r="B32" s="46" t="s">
        <v>41</v>
      </c>
      <c r="C32" s="47">
        <v>20</v>
      </c>
      <c r="D32" s="48">
        <v>21</v>
      </c>
      <c r="E32" s="49">
        <f t="shared" ref="E32:E56" si="11">SUM(C32:D32)</f>
        <v>41</v>
      </c>
      <c r="F32" s="50">
        <f>SUM(G32:I32)</f>
        <v>32</v>
      </c>
      <c r="G32" s="47">
        <v>12</v>
      </c>
      <c r="H32" s="51">
        <v>7</v>
      </c>
      <c r="I32" s="48">
        <v>13</v>
      </c>
    </row>
    <row r="33" spans="1:9" x14ac:dyDescent="0.15">
      <c r="A33" s="88"/>
      <c r="B33" s="46" t="s">
        <v>42</v>
      </c>
      <c r="C33" s="47">
        <v>82</v>
      </c>
      <c r="D33" s="48">
        <v>101</v>
      </c>
      <c r="E33" s="49">
        <f t="shared" si="11"/>
        <v>183</v>
      </c>
      <c r="F33" s="50">
        <f t="shared" ref="F33:F55" si="12">SUM(G33:I33)</f>
        <v>131</v>
      </c>
      <c r="G33" s="47">
        <v>54</v>
      </c>
      <c r="H33" s="51">
        <v>37</v>
      </c>
      <c r="I33" s="48">
        <v>40</v>
      </c>
    </row>
    <row r="34" spans="1:9" x14ac:dyDescent="0.15">
      <c r="A34" s="88"/>
      <c r="B34" s="46" t="s">
        <v>43</v>
      </c>
      <c r="C34" s="47">
        <v>59</v>
      </c>
      <c r="D34" s="48">
        <v>82</v>
      </c>
      <c r="E34" s="49">
        <f t="shared" si="11"/>
        <v>141</v>
      </c>
      <c r="F34" s="50">
        <f t="shared" si="12"/>
        <v>93</v>
      </c>
      <c r="G34" s="47">
        <v>29</v>
      </c>
      <c r="H34" s="51">
        <v>30</v>
      </c>
      <c r="I34" s="48">
        <v>34</v>
      </c>
    </row>
    <row r="35" spans="1:9" x14ac:dyDescent="0.15">
      <c r="A35" s="88"/>
      <c r="B35" s="46" t="s">
        <v>44</v>
      </c>
      <c r="C35" s="47">
        <v>4</v>
      </c>
      <c r="D35" s="48">
        <v>12</v>
      </c>
      <c r="E35" s="49">
        <f t="shared" si="11"/>
        <v>16</v>
      </c>
      <c r="F35" s="50">
        <f t="shared" si="12"/>
        <v>13</v>
      </c>
      <c r="G35" s="47">
        <v>9</v>
      </c>
      <c r="H35" s="51">
        <v>2</v>
      </c>
      <c r="I35" s="48">
        <v>2</v>
      </c>
    </row>
    <row r="36" spans="1:9" x14ac:dyDescent="0.15">
      <c r="A36" s="88"/>
      <c r="B36" s="46" t="s">
        <v>45</v>
      </c>
      <c r="C36" s="47">
        <v>97</v>
      </c>
      <c r="D36" s="48">
        <v>133</v>
      </c>
      <c r="E36" s="49">
        <f t="shared" si="11"/>
        <v>230</v>
      </c>
      <c r="F36" s="50">
        <f t="shared" si="12"/>
        <v>157</v>
      </c>
      <c r="G36" s="47">
        <v>50</v>
      </c>
      <c r="H36" s="51">
        <v>37</v>
      </c>
      <c r="I36" s="48">
        <v>70</v>
      </c>
    </row>
    <row r="37" spans="1:9" x14ac:dyDescent="0.15">
      <c r="A37" s="88"/>
      <c r="B37" s="46" t="s">
        <v>46</v>
      </c>
      <c r="C37" s="47">
        <v>40</v>
      </c>
      <c r="D37" s="48">
        <v>38</v>
      </c>
      <c r="E37" s="49">
        <f t="shared" si="11"/>
        <v>78</v>
      </c>
      <c r="F37" s="50">
        <f t="shared" si="12"/>
        <v>48</v>
      </c>
      <c r="G37" s="47">
        <v>13</v>
      </c>
      <c r="H37" s="51">
        <v>15</v>
      </c>
      <c r="I37" s="48">
        <v>20</v>
      </c>
    </row>
    <row r="38" spans="1:9" x14ac:dyDescent="0.15">
      <c r="A38" s="88"/>
      <c r="B38" s="46" t="s">
        <v>47</v>
      </c>
      <c r="C38" s="47">
        <v>93</v>
      </c>
      <c r="D38" s="48">
        <v>147</v>
      </c>
      <c r="E38" s="49">
        <f t="shared" si="11"/>
        <v>240</v>
      </c>
      <c r="F38" s="50">
        <f t="shared" si="12"/>
        <v>165</v>
      </c>
      <c r="G38" s="47">
        <v>63</v>
      </c>
      <c r="H38" s="51">
        <v>48</v>
      </c>
      <c r="I38" s="48">
        <v>54</v>
      </c>
    </row>
    <row r="39" spans="1:9" x14ac:dyDescent="0.15">
      <c r="A39" s="88"/>
      <c r="B39" s="46" t="s">
        <v>83</v>
      </c>
      <c r="C39" s="47">
        <v>14</v>
      </c>
      <c r="D39" s="48">
        <v>15</v>
      </c>
      <c r="E39" s="49">
        <f t="shared" si="11"/>
        <v>29</v>
      </c>
      <c r="F39" s="50">
        <f t="shared" si="12"/>
        <v>19</v>
      </c>
      <c r="G39" s="47">
        <v>4</v>
      </c>
      <c r="H39" s="51">
        <v>6</v>
      </c>
      <c r="I39" s="48">
        <v>9</v>
      </c>
    </row>
    <row r="40" spans="1:9" x14ac:dyDescent="0.15">
      <c r="A40" s="88"/>
      <c r="B40" s="46" t="s">
        <v>48</v>
      </c>
      <c r="C40" s="47">
        <v>51</v>
      </c>
      <c r="D40" s="48">
        <v>75</v>
      </c>
      <c r="E40" s="49">
        <f t="shared" si="11"/>
        <v>126</v>
      </c>
      <c r="F40" s="50">
        <f t="shared" si="12"/>
        <v>93</v>
      </c>
      <c r="G40" s="47">
        <v>39</v>
      </c>
      <c r="H40" s="51">
        <v>23</v>
      </c>
      <c r="I40" s="48">
        <v>31</v>
      </c>
    </row>
    <row r="41" spans="1:9" x14ac:dyDescent="0.15">
      <c r="A41" s="88"/>
      <c r="B41" s="46" t="s">
        <v>49</v>
      </c>
      <c r="C41" s="47">
        <v>64</v>
      </c>
      <c r="D41" s="48">
        <v>93</v>
      </c>
      <c r="E41" s="49">
        <f t="shared" si="11"/>
        <v>157</v>
      </c>
      <c r="F41" s="50">
        <f t="shared" si="12"/>
        <v>118</v>
      </c>
      <c r="G41" s="47">
        <v>49</v>
      </c>
      <c r="H41" s="51">
        <v>26</v>
      </c>
      <c r="I41" s="48">
        <v>43</v>
      </c>
    </row>
    <row r="42" spans="1:9" x14ac:dyDescent="0.15">
      <c r="A42" s="88"/>
      <c r="B42" s="46" t="s">
        <v>50</v>
      </c>
      <c r="C42" s="47">
        <v>17</v>
      </c>
      <c r="D42" s="48">
        <v>16</v>
      </c>
      <c r="E42" s="49">
        <f t="shared" si="11"/>
        <v>33</v>
      </c>
      <c r="F42" s="50">
        <f t="shared" si="12"/>
        <v>19</v>
      </c>
      <c r="G42" s="47">
        <v>6</v>
      </c>
      <c r="H42" s="51">
        <v>10</v>
      </c>
      <c r="I42" s="48">
        <v>3</v>
      </c>
    </row>
    <row r="43" spans="1:9" x14ac:dyDescent="0.15">
      <c r="A43" s="88"/>
      <c r="B43" s="46" t="s">
        <v>51</v>
      </c>
      <c r="C43" s="47">
        <v>0</v>
      </c>
      <c r="D43" s="48">
        <v>1</v>
      </c>
      <c r="E43" s="49">
        <f t="shared" si="11"/>
        <v>1</v>
      </c>
      <c r="F43" s="50">
        <f t="shared" si="12"/>
        <v>1</v>
      </c>
      <c r="G43" s="47">
        <v>1</v>
      </c>
      <c r="H43" s="51">
        <v>0</v>
      </c>
      <c r="I43" s="48">
        <v>0</v>
      </c>
    </row>
    <row r="44" spans="1:9" x14ac:dyDescent="0.15">
      <c r="A44" s="88"/>
      <c r="B44" s="46" t="s">
        <v>52</v>
      </c>
      <c r="C44" s="47">
        <v>89</v>
      </c>
      <c r="D44" s="48">
        <v>89</v>
      </c>
      <c r="E44" s="49">
        <f t="shared" si="11"/>
        <v>178</v>
      </c>
      <c r="F44" s="50">
        <f t="shared" si="12"/>
        <v>128</v>
      </c>
      <c r="G44" s="47">
        <v>50</v>
      </c>
      <c r="H44" s="51">
        <v>35</v>
      </c>
      <c r="I44" s="48">
        <v>43</v>
      </c>
    </row>
    <row r="45" spans="1:9" x14ac:dyDescent="0.15">
      <c r="A45" s="88"/>
      <c r="B45" s="46" t="s">
        <v>53</v>
      </c>
      <c r="C45" s="47">
        <v>61</v>
      </c>
      <c r="D45" s="48">
        <v>74</v>
      </c>
      <c r="E45" s="49">
        <f t="shared" si="11"/>
        <v>135</v>
      </c>
      <c r="F45" s="50">
        <f t="shared" si="12"/>
        <v>95</v>
      </c>
      <c r="G45" s="47">
        <v>36</v>
      </c>
      <c r="H45" s="51">
        <v>27</v>
      </c>
      <c r="I45" s="48">
        <v>32</v>
      </c>
    </row>
    <row r="46" spans="1:9" x14ac:dyDescent="0.15">
      <c r="A46" s="88"/>
      <c r="B46" s="46" t="s">
        <v>54</v>
      </c>
      <c r="C46" s="47">
        <v>8</v>
      </c>
      <c r="D46" s="48">
        <v>12</v>
      </c>
      <c r="E46" s="49">
        <f t="shared" si="11"/>
        <v>20</v>
      </c>
      <c r="F46" s="50">
        <f t="shared" si="12"/>
        <v>14</v>
      </c>
      <c r="G46" s="47">
        <v>5</v>
      </c>
      <c r="H46" s="51">
        <v>3</v>
      </c>
      <c r="I46" s="48">
        <v>6</v>
      </c>
    </row>
    <row r="47" spans="1:9" x14ac:dyDescent="0.15">
      <c r="A47" s="88"/>
      <c r="B47" s="46" t="s">
        <v>55</v>
      </c>
      <c r="C47" s="47">
        <v>27</v>
      </c>
      <c r="D47" s="48">
        <v>37</v>
      </c>
      <c r="E47" s="49">
        <f t="shared" si="11"/>
        <v>64</v>
      </c>
      <c r="F47" s="50">
        <f t="shared" si="12"/>
        <v>48</v>
      </c>
      <c r="G47" s="47">
        <v>18</v>
      </c>
      <c r="H47" s="51">
        <v>8</v>
      </c>
      <c r="I47" s="48">
        <v>22</v>
      </c>
    </row>
    <row r="48" spans="1:9" x14ac:dyDescent="0.15">
      <c r="A48" s="88"/>
      <c r="B48" s="46" t="s">
        <v>56</v>
      </c>
      <c r="C48" s="47">
        <v>38</v>
      </c>
      <c r="D48" s="48">
        <v>36</v>
      </c>
      <c r="E48" s="49">
        <f t="shared" si="11"/>
        <v>74</v>
      </c>
      <c r="F48" s="50">
        <f t="shared" si="12"/>
        <v>47</v>
      </c>
      <c r="G48" s="47">
        <v>12</v>
      </c>
      <c r="H48" s="51">
        <v>15</v>
      </c>
      <c r="I48" s="48">
        <v>20</v>
      </c>
    </row>
    <row r="49" spans="1:9" x14ac:dyDescent="0.15">
      <c r="A49" s="88"/>
      <c r="B49" s="21" t="s">
        <v>93</v>
      </c>
      <c r="C49" s="47">
        <v>28</v>
      </c>
      <c r="D49" s="48">
        <v>30</v>
      </c>
      <c r="E49" s="49">
        <f t="shared" si="11"/>
        <v>58</v>
      </c>
      <c r="F49" s="50">
        <f t="shared" si="12"/>
        <v>34</v>
      </c>
      <c r="G49" s="47">
        <v>5</v>
      </c>
      <c r="H49" s="51">
        <v>17</v>
      </c>
      <c r="I49" s="48">
        <v>12</v>
      </c>
    </row>
    <row r="50" spans="1:9" x14ac:dyDescent="0.15">
      <c r="A50" s="88"/>
      <c r="B50" s="21" t="s">
        <v>1</v>
      </c>
      <c r="C50" s="47">
        <v>4</v>
      </c>
      <c r="D50" s="48">
        <v>10</v>
      </c>
      <c r="E50" s="49">
        <f t="shared" si="11"/>
        <v>14</v>
      </c>
      <c r="F50" s="50">
        <f t="shared" si="12"/>
        <v>9</v>
      </c>
      <c r="G50" s="47">
        <v>5</v>
      </c>
      <c r="H50" s="51">
        <v>1</v>
      </c>
      <c r="I50" s="48">
        <v>3</v>
      </c>
    </row>
    <row r="51" spans="1:9" x14ac:dyDescent="0.15">
      <c r="A51" s="88"/>
      <c r="B51" s="46" t="s">
        <v>57</v>
      </c>
      <c r="C51" s="47">
        <v>14</v>
      </c>
      <c r="D51" s="48">
        <v>14</v>
      </c>
      <c r="E51" s="49">
        <f t="shared" si="11"/>
        <v>28</v>
      </c>
      <c r="F51" s="50">
        <f t="shared" si="12"/>
        <v>18</v>
      </c>
      <c r="G51" s="47">
        <v>5</v>
      </c>
      <c r="H51" s="51">
        <v>7</v>
      </c>
      <c r="I51" s="48">
        <v>6</v>
      </c>
    </row>
    <row r="52" spans="1:9" x14ac:dyDescent="0.15">
      <c r="A52" s="88"/>
      <c r="B52" s="46" t="s">
        <v>58</v>
      </c>
      <c r="C52" s="47">
        <v>163</v>
      </c>
      <c r="D52" s="48">
        <v>270</v>
      </c>
      <c r="E52" s="49">
        <f t="shared" si="11"/>
        <v>433</v>
      </c>
      <c r="F52" s="50">
        <f t="shared" si="12"/>
        <v>310</v>
      </c>
      <c r="G52" s="47">
        <v>134</v>
      </c>
      <c r="H52" s="51">
        <v>69</v>
      </c>
      <c r="I52" s="48">
        <v>107</v>
      </c>
    </row>
    <row r="53" spans="1:9" x14ac:dyDescent="0.15">
      <c r="A53" s="88"/>
      <c r="B53" s="46" t="s">
        <v>59</v>
      </c>
      <c r="C53" s="47">
        <v>61</v>
      </c>
      <c r="D53" s="48">
        <v>84</v>
      </c>
      <c r="E53" s="49">
        <f t="shared" si="11"/>
        <v>145</v>
      </c>
      <c r="F53" s="50">
        <f t="shared" si="12"/>
        <v>106</v>
      </c>
      <c r="G53" s="47">
        <v>51</v>
      </c>
      <c r="H53" s="51">
        <v>27</v>
      </c>
      <c r="I53" s="48">
        <v>28</v>
      </c>
    </row>
    <row r="54" spans="1:9" x14ac:dyDescent="0.15">
      <c r="A54" s="88"/>
      <c r="B54" s="46" t="s">
        <v>60</v>
      </c>
      <c r="C54" s="47">
        <v>46</v>
      </c>
      <c r="D54" s="48">
        <v>67</v>
      </c>
      <c r="E54" s="49">
        <f t="shared" si="11"/>
        <v>113</v>
      </c>
      <c r="F54" s="50">
        <f t="shared" si="12"/>
        <v>87</v>
      </c>
      <c r="G54" s="47">
        <v>45</v>
      </c>
      <c r="H54" s="51">
        <v>17</v>
      </c>
      <c r="I54" s="48">
        <v>25</v>
      </c>
    </row>
    <row r="55" spans="1:9" x14ac:dyDescent="0.15">
      <c r="A55" s="88"/>
      <c r="B55" s="46" t="s">
        <v>61</v>
      </c>
      <c r="C55" s="47">
        <v>34</v>
      </c>
      <c r="D55" s="48">
        <v>54</v>
      </c>
      <c r="E55" s="49">
        <f t="shared" si="11"/>
        <v>88</v>
      </c>
      <c r="F55" s="50">
        <f t="shared" si="12"/>
        <v>72</v>
      </c>
      <c r="G55" s="47">
        <v>47</v>
      </c>
      <c r="H55" s="51">
        <v>10</v>
      </c>
      <c r="I55" s="48">
        <v>15</v>
      </c>
    </row>
    <row r="56" spans="1:9" x14ac:dyDescent="0.15">
      <c r="A56" s="88"/>
      <c r="B56" s="52" t="s">
        <v>62</v>
      </c>
      <c r="C56" s="53">
        <v>92</v>
      </c>
      <c r="D56" s="54">
        <v>117</v>
      </c>
      <c r="E56" s="55">
        <f t="shared" si="11"/>
        <v>209</v>
      </c>
      <c r="F56" s="56">
        <f>SUM(G56:I56)</f>
        <v>153</v>
      </c>
      <c r="G56" s="53">
        <v>74</v>
      </c>
      <c r="H56" s="57">
        <v>48</v>
      </c>
      <c r="I56" s="54">
        <v>31</v>
      </c>
    </row>
    <row r="57" spans="1:9" ht="21" customHeight="1" x14ac:dyDescent="0.15">
      <c r="A57" s="89"/>
      <c r="B57" s="35" t="s">
        <v>7</v>
      </c>
      <c r="C57" s="22">
        <f>SUM(C31:C56)</f>
        <v>1231</v>
      </c>
      <c r="D57" s="23">
        <f t="shared" ref="D57:I57" si="13">SUM(D31:D56)</f>
        <v>1664</v>
      </c>
      <c r="E57" s="8">
        <f t="shared" si="13"/>
        <v>2895</v>
      </c>
      <c r="F57" s="8">
        <f>SUM(F31:F56)</f>
        <v>2052</v>
      </c>
      <c r="G57" s="22">
        <f t="shared" si="13"/>
        <v>833</v>
      </c>
      <c r="H57" s="24">
        <f t="shared" si="13"/>
        <v>540</v>
      </c>
      <c r="I57" s="23">
        <f t="shared" si="13"/>
        <v>679</v>
      </c>
    </row>
    <row r="58" spans="1:9" ht="21" customHeight="1" x14ac:dyDescent="0.15">
      <c r="A58" s="86" t="s">
        <v>63</v>
      </c>
      <c r="B58" s="86"/>
      <c r="C58" s="22">
        <f t="shared" ref="C58:I58" si="14">C10+C15+C22+C30+C57</f>
        <v>8195</v>
      </c>
      <c r="D58" s="23">
        <f t="shared" si="14"/>
        <v>11143</v>
      </c>
      <c r="E58" s="8">
        <f t="shared" si="14"/>
        <v>19338</v>
      </c>
      <c r="F58" s="8">
        <f>SUM(G58:I58)</f>
        <v>13689</v>
      </c>
      <c r="G58" s="22">
        <f t="shared" si="14"/>
        <v>5568</v>
      </c>
      <c r="H58" s="24">
        <f>H10+H15+H22+H30+H57</f>
        <v>3674</v>
      </c>
      <c r="I58" s="23">
        <f t="shared" si="14"/>
        <v>4447</v>
      </c>
    </row>
  </sheetData>
  <mergeCells count="12">
    <mergeCell ref="C1:G1"/>
    <mergeCell ref="F3:I3"/>
    <mergeCell ref="A58:B58"/>
    <mergeCell ref="A11:A15"/>
    <mergeCell ref="A16:A22"/>
    <mergeCell ref="A23:A30"/>
    <mergeCell ref="A5:A10"/>
    <mergeCell ref="A3:A4"/>
    <mergeCell ref="B3:B4"/>
    <mergeCell ref="C3:E3"/>
    <mergeCell ref="A31:A57"/>
    <mergeCell ref="A2:I2"/>
  </mergeCells>
  <phoneticPr fontId="18"/>
  <pageMargins left="0.78740157480314965" right="0.39370078740157483" top="0.39370078740157483" bottom="0.1968503937007874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町別人口（R3.2)</vt:lpstr>
      <vt:lpstr>行政区別人口</vt:lpstr>
      <vt:lpstr>65歳以上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尾﨑　恵美</dc:creator>
  <cp:lastModifiedBy>Administrator</cp:lastModifiedBy>
  <cp:lastPrinted>2018-07-05T00:41:15Z</cp:lastPrinted>
  <dcterms:created xsi:type="dcterms:W3CDTF">2013-06-05T00:26:59Z</dcterms:created>
  <dcterms:modified xsi:type="dcterms:W3CDTF">2021-03-09T04:51:49Z</dcterms:modified>
</cp:coreProperties>
</file>