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840" yWindow="315" windowWidth="19155" windowHeight="7770" tabRatio="871" activeTab="1"/>
  </bookViews>
  <sheets>
    <sheet name="町別人口（R3.11)" sheetId="59" r:id="rId1"/>
    <sheet name="行政区別人口" sheetId="7" r:id="rId2"/>
    <sheet name="65歳以上" sheetId="6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<sst xmlns="http://schemas.openxmlformats.org/spreadsheetml/2006/main" xmlns:r="http://schemas.openxmlformats.org/officeDocument/2006/relationships" count="101" uniqueCount="101">
  <si>
    <t>夏草</t>
    <rPh sb="0" eb="2">
      <t>ナツクサ</t>
    </rPh>
    <phoneticPr fontId="19"/>
  </si>
  <si>
    <t>その他</t>
    <rPh sb="2" eb="3">
      <t>タ</t>
    </rPh>
    <phoneticPr fontId="19"/>
  </si>
  <si>
    <t>磯部町</t>
    <rPh sb="0" eb="3">
      <t>イソベチョウ</t>
    </rPh>
    <phoneticPr fontId="19"/>
  </si>
  <si>
    <t>栗木広　　</t>
  </si>
  <si>
    <t>町　名</t>
    <rPh sb="0" eb="1">
      <t>マチ</t>
    </rPh>
    <rPh sb="2" eb="3">
      <t>メイ</t>
    </rPh>
    <phoneticPr fontId="19"/>
  </si>
  <si>
    <t>堀切</t>
  </si>
  <si>
    <t>御座</t>
    <rPh sb="0" eb="2">
      <t>ゴザ</t>
    </rPh>
    <phoneticPr fontId="19"/>
  </si>
  <si>
    <t>名田</t>
    <rPh sb="0" eb="2">
      <t>ナタ</t>
    </rPh>
    <phoneticPr fontId="19"/>
  </si>
  <si>
    <t>計</t>
    <rPh sb="0" eb="1">
      <t>ケイ</t>
    </rPh>
    <phoneticPr fontId="19"/>
  </si>
  <si>
    <t>前月比</t>
    <rPh sb="0" eb="2">
      <t>ゼンゲツ</t>
    </rPh>
    <rPh sb="2" eb="3">
      <t>ヒ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</si>
  <si>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</si>
  <si>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</si>
  <si>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</si>
  <si>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</si>
  <si>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世帯数</t>
    <rPh sb="0" eb="3">
      <t>セタイスウ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</si>
  <si>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</si>
  <si>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間崎</t>
    <rPh sb="0" eb="1">
      <t>マ</t>
    </rPh>
    <rPh sb="1" eb="2">
      <t>サキ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</si>
  <si>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</si>
  <si>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</si>
  <si>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</si>
  <si>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</si>
  <si>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</si>
  <si>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</si>
  <si>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男</t>
    <rPh sb="0" eb="1">
      <t>オトコ</t>
    </rPh>
    <phoneticPr fontId="19"/>
  </si>
  <si>
    <t>栗木広　</t>
  </si>
  <si>
    <t>南張</t>
    <rPh sb="0" eb="1">
      <t>ミナミ</t>
    </rPh>
    <rPh sb="1" eb="2">
      <t>バ</t>
    </rPh>
    <phoneticPr fontId="19"/>
  </si>
  <si>
    <t>女</t>
    <rPh sb="0" eb="1">
      <t>オンナ</t>
    </rPh>
    <phoneticPr fontId="19"/>
  </si>
  <si>
    <t>浜島</t>
    <rPh sb="0" eb="2">
      <t>ハマジマ</t>
    </rPh>
    <phoneticPr fontId="19"/>
  </si>
  <si>
    <t>山原</t>
    <rPh sb="0" eb="2">
      <t>ヤマハラ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</si>
  <si>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</si>
  <si>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</si>
  <si>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波切</t>
    <rPh sb="0" eb="2">
      <t>ナキリ</t>
    </rPh>
    <phoneticPr fontId="19"/>
  </si>
  <si>
    <t>越賀</t>
    <rPh sb="0" eb="2">
      <t>コシカ</t>
    </rPh>
    <phoneticPr fontId="19"/>
  </si>
  <si>
    <t>船越</t>
    <rPh sb="0" eb="2">
      <t>フナコシ</t>
    </rPh>
    <phoneticPr fontId="19"/>
  </si>
  <si>
    <t>畔名</t>
    <rPh sb="0" eb="2">
      <t>アゼナ</t>
    </rPh>
    <phoneticPr fontId="19"/>
  </si>
  <si>
    <t>片田</t>
    <rPh sb="0" eb="1">
      <t>カタ</t>
    </rPh>
    <rPh sb="1" eb="2">
      <t>タ</t>
    </rPh>
    <phoneticPr fontId="19"/>
  </si>
  <si>
    <t>下之郷</t>
    <rPh sb="0" eb="3">
      <t>シモノゴウ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</si>
  <si>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</si>
  <si>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布施田</t>
    <rPh sb="0" eb="2">
      <t>フセ</t>
    </rPh>
    <rPh sb="2" eb="3">
      <t>タ</t>
    </rPh>
    <phoneticPr fontId="19"/>
  </si>
  <si>
    <t>上之郷</t>
    <rPh sb="0" eb="3">
      <t>カミノゴウ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</si>
  <si>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</si>
  <si>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</si>
  <si>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鵜方</t>
    <rPh sb="0" eb="2">
      <t>ウガタ</t>
    </rPh>
    <phoneticPr fontId="19"/>
  </si>
  <si>
    <t>渡鹿野</t>
    <rPh sb="0" eb="3">
      <t>ワタカノ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</si>
  <si>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</si>
  <si>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</si>
  <si>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</si>
  <si>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</si>
  <si>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</si>
  <si>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</si>
  <si>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</si>
  <si>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</si>
  <si>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</si>
  <si>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</si>
  <si>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</si>
  <si>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</si>
  <si>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飯浜</t>
    <rPh sb="0" eb="1">
      <t>メシ</t>
    </rPh>
    <rPh sb="1" eb="2">
      <t>ハマ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</si>
  <si>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</si>
  <si>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恵利原</t>
    <rPh sb="0" eb="3">
      <t>エリハラ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</si>
  <si>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</si>
  <si>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</si>
  <si>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</si>
  <si>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</si>
  <si>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</si>
  <si>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</si>
  <si>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</si>
  <si>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</si>
  <si>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</si>
  <si>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</si>
  <si>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</si>
  <si>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</si>
  <si>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</si>
  <si>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</si>
  <si>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</si>
  <si>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</si>
  <si>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</si>
  <si>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</si>
  <si>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</si>
  <si>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</si>
  <si>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</si>
  <si>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</si>
  <si>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</si>
  <si>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</si>
  <si>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</si>
  <si>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</si>
  <si>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</si>
  <si>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</si>
  <si>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</si>
  <si>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</si>
  <si>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</si>
  <si>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</si>
  <si>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</si>
  <si>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</si>
  <si>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</si>
  <si>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</si>
  <si>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</si>
  <si>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</si>
  <si>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</si>
  <si>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</si>
  <si>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令和3年11月30日現在</t>
  </si>
  <si>
    <t>令和3年11月30日現在</t>
    <rPh sb="0" eb="1">
      <t>レイ</t>
    </rPh>
    <rPh sb="1" eb="2">
      <t>ワ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</si>
</sst>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  <scheme val="minor"/>
    </font>
    <font>
      <sz val="12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rgb="FFFF0000"/>
      <name val="ＭＳ Ｐゴシック"/>
      <family val="3"/>
      <scheme val="minor"/>
    </font>
    <font>
      <sz val="9"/>
      <color auto="1"/>
      <name val="ＭＳ Ｐゴシック"/>
      <family val="3"/>
    </font>
    <font>
      <sz val="14"/>
      <color theme="1"/>
      <name val="ＭＳ Ｐゴシック"/>
      <family val="3"/>
      <scheme val="minor"/>
    </font>
    <font>
      <sz val="9"/>
      <color auto="1"/>
      <name val="ＭＳ ゴシック"/>
      <family val="3"/>
    </font>
    <font>
      <sz val="9"/>
      <color theme="1"/>
      <name val="ＭＳ Ｐゴシック"/>
      <family val="2"/>
      <scheme val="minor"/>
    </font>
    <font>
      <b/>
      <sz val="11"/>
      <color auto="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0" fillId="0" borderId="10" xfId="45" applyNumberFormat="1" applyFont="1" applyBorder="1" applyAlignment="1">
      <alignment horizontal="right" vertical="center" shrinkToFit="1"/>
    </xf>
    <xf numFmtId="38" fontId="20" fillId="0" borderId="11" xfId="45" applyFont="1" applyBorder="1" applyAlignment="1">
      <alignment horizontal="center" vertical="center"/>
    </xf>
    <xf numFmtId="38" fontId="20" fillId="0" borderId="12" xfId="45" applyFont="1" applyBorder="1" applyAlignment="1">
      <alignment horizontal="center" vertical="center"/>
    </xf>
    <xf numFmtId="0" fontId="21" fillId="0" borderId="0" xfId="45" applyNumberFormat="1" applyFont="1" applyBorder="1" applyAlignment="1">
      <alignment horizontal="distributed" vertical="center"/>
    </xf>
    <xf numFmtId="38" fontId="20" fillId="0" borderId="13" xfId="45" applyFont="1" applyBorder="1" applyAlignment="1">
      <alignment horizontal="center" vertical="center"/>
    </xf>
    <xf numFmtId="38" fontId="22" fillId="0" borderId="13" xfId="45" applyFont="1" applyBorder="1">
      <alignment vertical="center"/>
    </xf>
    <xf numFmtId="38" fontId="23" fillId="0" borderId="14" xfId="45" applyFont="1" applyBorder="1" applyAlignment="1">
      <alignment horizontal="center" vertical="center"/>
    </xf>
    <xf numFmtId="38" fontId="24" fillId="0" borderId="14" xfId="45" applyFont="1" applyBorder="1">
      <alignment vertical="center"/>
    </xf>
    <xf numFmtId="38" fontId="20" fillId="0" borderId="15" xfId="45" applyFont="1" applyBorder="1" applyAlignment="1">
      <alignment horizontal="center" vertical="center"/>
    </xf>
    <xf numFmtId="38" fontId="24" fillId="0" borderId="11" xfId="45" applyFont="1" applyBorder="1">
      <alignment vertical="center"/>
    </xf>
    <xf numFmtId="38" fontId="22" fillId="0" borderId="16" xfId="45" applyFont="1" applyBorder="1">
      <alignment vertical="center"/>
    </xf>
    <xf numFmtId="38" fontId="24" fillId="0" borderId="15" xfId="45" applyFont="1" applyBorder="1">
      <alignment vertical="center"/>
    </xf>
    <xf numFmtId="38" fontId="22" fillId="0" borderId="17" xfId="45" applyFont="1" applyBorder="1">
      <alignment vertical="center"/>
    </xf>
    <xf numFmtId="38" fontId="23" fillId="0" borderId="18" xfId="45" applyFont="1" applyBorder="1" applyAlignment="1">
      <alignment horizontal="center" vertical="center"/>
    </xf>
    <xf numFmtId="38" fontId="24" fillId="0" borderId="18" xfId="45" applyFont="1" applyBorder="1">
      <alignment vertical="center"/>
    </xf>
    <xf numFmtId="38" fontId="24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38" fontId="0" fillId="0" borderId="11" xfId="45" applyFont="1" applyFill="1" applyBorder="1" applyAlignment="1">
      <alignment horizontal="center" vertical="center"/>
    </xf>
    <xf numFmtId="0" fontId="25" fillId="0" borderId="0" xfId="45" applyNumberFormat="1" applyFont="1" applyAlignment="1">
      <alignment horizontal="left" vertical="center" wrapText="1"/>
    </xf>
    <xf numFmtId="0" fontId="26" fillId="0" borderId="0" xfId="45" applyNumberFormat="1" applyFont="1" applyAlignment="1">
      <alignment horizontal="left" vertical="center" wrapText="1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  <xf numFmtId="0" fontId="27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0" fontId="21" fillId="0" borderId="0" xfId="45" applyNumberFormat="1" applyFont="1" applyAlignment="1">
      <alignment horizontal="distributed" vertical="center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10" fillId="0" borderId="33" xfId="45" applyFont="1" applyBorder="1" applyAlignment="1">
      <alignment horizontal="center" vertical="center"/>
    </xf>
    <xf numFmtId="38" fontId="23" fillId="0" borderId="25" xfId="45" applyFont="1" applyBorder="1" applyAlignment="1">
      <alignment horizontal="center" vertical="center" wrapText="1"/>
    </xf>
    <xf numFmtId="38" fontId="23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10" fillId="0" borderId="38" xfId="45" applyFont="1" applyBorder="1" applyAlignment="1">
      <alignment horizontal="center" vertical="center"/>
    </xf>
    <xf numFmtId="38" fontId="23" fillId="0" borderId="29" xfId="45" applyFont="1" applyBorder="1" applyAlignment="1">
      <alignment horizontal="center" vertic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桁区切り 2" xfId="33"/>
    <cellStyle name="標準" xfId="0" builtinId="0"/>
    <cellStyle name="標準 2" xfId="34"/>
    <cellStyle name="標準 3" xfId="35"/>
    <cellStyle name="良い" xfId="36" builtinId="26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計算" xfId="41" builtinId="22" customBuiltin="1"/>
    <cellStyle name="説明文" xfId="42" builtinId="53" customBuiltin="1"/>
    <cellStyle name="警告文" xfId="43" builtinId="11" customBuiltin="1"/>
    <cellStyle name="集計" xfId="44" builtinId="25" customBuiltin="1"/>
    <cellStyle name="桁区切り" xfId="45" builtinId="6"/>
  </cellStyles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9"/>
  <sheetViews>
    <sheetView workbookViewId="0">
      <selection activeCell="E8" sqref="E8"/>
    </sheetView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4" t="s">
        <v>10</v>
      </c>
      <c r="C1" s="4"/>
      <c r="D1" s="4"/>
      <c r="E1" s="4"/>
      <c r="F1" s="4"/>
      <c r="G1" s="4"/>
    </row>
    <row r="2" spans="1:9" ht="42.75" customHeight="1">
      <c r="A2" s="1" t="s">
        <v>99</v>
      </c>
      <c r="B2" s="1"/>
      <c r="C2" s="1"/>
      <c r="D2" s="1"/>
      <c r="E2" s="1"/>
      <c r="F2" s="1"/>
      <c r="G2" s="1"/>
      <c r="H2" s="1"/>
      <c r="I2" s="1"/>
    </row>
    <row r="3" spans="1:9" ht="42" customHeight="1">
      <c r="A3" s="2" t="s">
        <v>4</v>
      </c>
      <c r="B3" s="5" t="s">
        <v>12</v>
      </c>
      <c r="C3" s="7" t="s">
        <v>9</v>
      </c>
      <c r="D3" s="9" t="s">
        <v>13</v>
      </c>
      <c r="E3" s="7" t="s">
        <v>9</v>
      </c>
      <c r="F3" s="5" t="s">
        <v>8</v>
      </c>
      <c r="G3" s="7" t="s">
        <v>9</v>
      </c>
      <c r="H3" s="9" t="s">
        <v>14</v>
      </c>
      <c r="I3" s="14" t="s">
        <v>9</v>
      </c>
    </row>
    <row r="4" spans="1:9" ht="42" customHeight="1">
      <c r="A4" s="2" t="s">
        <v>17</v>
      </c>
      <c r="B4" s="6">
        <f>行政区別人口!C9</f>
        <v>1859</v>
      </c>
      <c r="C4" s="8">
        <v>-7</v>
      </c>
      <c r="D4" s="6">
        <f>行政区別人口!D9</f>
        <v>2120</v>
      </c>
      <c r="E4" s="8">
        <v>-6</v>
      </c>
      <c r="F4" s="6">
        <f>SUM(D4,B4)</f>
        <v>3979</v>
      </c>
      <c r="G4" s="8">
        <v>-13</v>
      </c>
      <c r="H4" s="6">
        <f>行政区別人口!F9</f>
        <v>1980</v>
      </c>
      <c r="I4" s="15">
        <v>0</v>
      </c>
    </row>
    <row r="5" spans="1:9" ht="42" customHeight="1">
      <c r="A5" s="2" t="s">
        <v>18</v>
      </c>
      <c r="B5" s="6">
        <f>行政区別人口!C14</f>
        <v>2592</v>
      </c>
      <c r="C5" s="8">
        <v>-3</v>
      </c>
      <c r="D5" s="6">
        <f>行政区別人口!D14</f>
        <v>3198</v>
      </c>
      <c r="E5" s="8">
        <v>-3</v>
      </c>
      <c r="F5" s="6">
        <f>SUM(D5,B5)</f>
        <v>5790</v>
      </c>
      <c r="G5" s="8">
        <v>-6</v>
      </c>
      <c r="H5" s="6">
        <f>行政区別人口!F14</f>
        <v>2993</v>
      </c>
      <c r="I5" s="15">
        <v>-4</v>
      </c>
    </row>
    <row r="6" spans="1:9" ht="42" customHeight="1">
      <c r="A6" s="2" t="s">
        <v>19</v>
      </c>
      <c r="B6" s="6">
        <f>行政区別人口!C21</f>
        <v>4359</v>
      </c>
      <c r="C6" s="8">
        <v>-18</v>
      </c>
      <c r="D6" s="6">
        <f>行政区別人口!D21</f>
        <v>5127</v>
      </c>
      <c r="E6" s="8">
        <v>-21</v>
      </c>
      <c r="F6" s="6">
        <f>SUM(D6,B6)</f>
        <v>9486</v>
      </c>
      <c r="G6" s="8">
        <v>-39</v>
      </c>
      <c r="H6" s="6">
        <f>行政区別人口!F21</f>
        <v>4574</v>
      </c>
      <c r="I6" s="15">
        <v>-14</v>
      </c>
    </row>
    <row r="7" spans="1:9" ht="42" customHeight="1">
      <c r="A7" s="2" t="s">
        <v>21</v>
      </c>
      <c r="B7" s="6">
        <f>行政区別人口!C29</f>
        <v>9953</v>
      </c>
      <c r="C7" s="8">
        <v>-16</v>
      </c>
      <c r="D7" s="6">
        <f>行政区別人口!D29</f>
        <v>11065</v>
      </c>
      <c r="E7" s="8">
        <v>-7</v>
      </c>
      <c r="F7" s="6">
        <f>SUM(D7,B7)</f>
        <v>21018</v>
      </c>
      <c r="G7" s="8">
        <v>-23</v>
      </c>
      <c r="H7" s="6">
        <f>行政区別人口!F29</f>
        <v>9651</v>
      </c>
      <c r="I7" s="15">
        <v>-4</v>
      </c>
    </row>
    <row r="8" spans="1:9" ht="42" customHeight="1">
      <c r="A8" s="3" t="s">
        <v>2</v>
      </c>
      <c r="B8" s="6">
        <f>行政区別人口!C56</f>
        <v>3357</v>
      </c>
      <c r="C8" s="8">
        <v>-6</v>
      </c>
      <c r="D8" s="6">
        <f>行政区別人口!D56</f>
        <v>3768</v>
      </c>
      <c r="E8" s="8">
        <v>-2</v>
      </c>
      <c r="F8" s="6">
        <f>SUM(D8,B8)</f>
        <v>7125</v>
      </c>
      <c r="G8" s="8">
        <v>-8</v>
      </c>
      <c r="H8" s="13">
        <f>行政区別人口!F56</f>
        <v>3442</v>
      </c>
      <c r="I8" s="15">
        <v>-5</v>
      </c>
    </row>
    <row r="9" spans="1:9" ht="42" customHeight="1">
      <c r="A9" s="2" t="s">
        <v>8</v>
      </c>
      <c r="B9" s="6">
        <f t="shared" ref="B9:I9" si="0">SUM(B4:B8)</f>
        <v>22120</v>
      </c>
      <c r="C9" s="8">
        <f t="shared" si="0"/>
        <v>-50</v>
      </c>
      <c r="D9" s="6">
        <f t="shared" si="0"/>
        <v>25278</v>
      </c>
      <c r="E9" s="10">
        <f t="shared" si="0"/>
        <v>-39</v>
      </c>
      <c r="F9" s="11">
        <f t="shared" si="0"/>
        <v>47398</v>
      </c>
      <c r="G9" s="12">
        <f t="shared" si="0"/>
        <v>-89</v>
      </c>
      <c r="H9" s="11">
        <f t="shared" si="0"/>
        <v>22640</v>
      </c>
      <c r="I9" s="16">
        <f t="shared" si="0"/>
        <v>-27</v>
      </c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60"/>
  <sheetViews>
    <sheetView tabSelected="1" zoomScale="115" zoomScaleNormal="115" workbookViewId="0">
      <pane xSplit="1" ySplit="3" topLeftCell="B4" activePane="bottomRight" state="frozen"/>
      <selection pane="topRight"/>
      <selection pane="bottomLeft"/>
      <selection pane="bottomRight" activeCell="A4" sqref="A4:A9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17"/>
      <c r="B1" s="4" t="s">
        <v>69</v>
      </c>
      <c r="C1" s="4"/>
      <c r="D1" s="4"/>
      <c r="E1" s="4"/>
      <c r="F1" s="45"/>
    </row>
    <row r="2" spans="1:6" ht="21" customHeight="1">
      <c r="A2" s="18" t="s">
        <v>99</v>
      </c>
      <c r="B2" s="18"/>
      <c r="C2" s="18"/>
      <c r="D2" s="18"/>
      <c r="E2" s="18"/>
      <c r="F2" s="18"/>
    </row>
    <row r="3" spans="1:6" ht="21" customHeight="1">
      <c r="A3" s="19" t="s">
        <v>4</v>
      </c>
      <c r="B3" s="19" t="s">
        <v>71</v>
      </c>
      <c r="C3" s="31" t="s">
        <v>12</v>
      </c>
      <c r="D3" s="36" t="s">
        <v>13</v>
      </c>
      <c r="E3" s="19" t="s">
        <v>8</v>
      </c>
      <c r="F3" s="19" t="s">
        <v>14</v>
      </c>
    </row>
    <row r="4" spans="1:6">
      <c r="A4" s="20" t="s">
        <v>17</v>
      </c>
      <c r="B4" s="26" t="s">
        <v>27</v>
      </c>
      <c r="C4" s="32">
        <v>1338</v>
      </c>
      <c r="D4" s="37">
        <v>1529</v>
      </c>
      <c r="E4" s="41">
        <f>SUM(C4:D4)</f>
        <v>2867</v>
      </c>
      <c r="F4" s="41">
        <v>1398</v>
      </c>
    </row>
    <row r="5" spans="1:6">
      <c r="A5" s="21"/>
      <c r="B5" s="27" t="s">
        <v>72</v>
      </c>
      <c r="C5" s="33">
        <v>114</v>
      </c>
      <c r="D5" s="38">
        <v>132</v>
      </c>
      <c r="E5" s="42">
        <f>SUM(C5:D5)</f>
        <v>246</v>
      </c>
      <c r="F5" s="42">
        <v>135</v>
      </c>
    </row>
    <row r="6" spans="1:6">
      <c r="A6" s="21"/>
      <c r="B6" s="27" t="s">
        <v>73</v>
      </c>
      <c r="C6" s="33">
        <v>64</v>
      </c>
      <c r="D6" s="38">
        <v>70</v>
      </c>
      <c r="E6" s="42">
        <f>SUM(C6:D6)</f>
        <v>134</v>
      </c>
      <c r="F6" s="42">
        <v>64</v>
      </c>
    </row>
    <row r="7" spans="1:6">
      <c r="A7" s="21"/>
      <c r="B7" s="27" t="s">
        <v>20</v>
      </c>
      <c r="C7" s="33">
        <v>56</v>
      </c>
      <c r="D7" s="38">
        <v>67</v>
      </c>
      <c r="E7" s="42">
        <f>SUM(C7:D7)</f>
        <v>123</v>
      </c>
      <c r="F7" s="42">
        <v>56</v>
      </c>
    </row>
    <row r="8" spans="1:6">
      <c r="A8" s="21"/>
      <c r="B8" s="28" t="s">
        <v>74</v>
      </c>
      <c r="C8" s="34">
        <v>287</v>
      </c>
      <c r="D8" s="39">
        <v>322</v>
      </c>
      <c r="E8" s="43">
        <f>SUM(C8:D8)</f>
        <v>609</v>
      </c>
      <c r="F8" s="43">
        <v>327</v>
      </c>
    </row>
    <row r="9" spans="1:6" ht="21" customHeight="1">
      <c r="A9" s="22"/>
      <c r="B9" s="29" t="s">
        <v>8</v>
      </c>
      <c r="C9" s="35">
        <f>SUM(C4:C8)</f>
        <v>1859</v>
      </c>
      <c r="D9" s="40">
        <f>SUM(D4:D8)</f>
        <v>2120</v>
      </c>
      <c r="E9" s="44">
        <f>SUM(E4:E8)</f>
        <v>3979</v>
      </c>
      <c r="F9" s="44">
        <f>SUM(F4:F8)</f>
        <v>1980</v>
      </c>
    </row>
    <row r="10" spans="1:6">
      <c r="A10" s="20" t="s">
        <v>18</v>
      </c>
      <c r="B10" s="26" t="s">
        <v>75</v>
      </c>
      <c r="C10" s="32">
        <v>1727</v>
      </c>
      <c r="D10" s="37">
        <v>2114</v>
      </c>
      <c r="E10" s="41">
        <f>SUM(C10:D10)</f>
        <v>3841</v>
      </c>
      <c r="F10" s="41">
        <v>1936</v>
      </c>
    </row>
    <row r="11" spans="1:6">
      <c r="A11" s="21"/>
      <c r="B11" s="27" t="s">
        <v>33</v>
      </c>
      <c r="C11" s="33">
        <v>618</v>
      </c>
      <c r="D11" s="38">
        <v>763</v>
      </c>
      <c r="E11" s="42">
        <f>SUM(C11:D11)</f>
        <v>1381</v>
      </c>
      <c r="F11" s="42">
        <v>768</v>
      </c>
    </row>
    <row r="12" spans="1:6">
      <c r="A12" s="21"/>
      <c r="B12" s="27" t="s">
        <v>76</v>
      </c>
      <c r="C12" s="33">
        <v>100</v>
      </c>
      <c r="D12" s="38">
        <v>129</v>
      </c>
      <c r="E12" s="42">
        <f>SUM(C12:D12)</f>
        <v>229</v>
      </c>
      <c r="F12" s="42">
        <v>113</v>
      </c>
    </row>
    <row r="13" spans="1:6">
      <c r="A13" s="21"/>
      <c r="B13" s="28" t="s">
        <v>77</v>
      </c>
      <c r="C13" s="34">
        <v>147</v>
      </c>
      <c r="D13" s="39">
        <v>192</v>
      </c>
      <c r="E13" s="43">
        <f>SUM(C13:D13)</f>
        <v>339</v>
      </c>
      <c r="F13" s="43">
        <v>176</v>
      </c>
    </row>
    <row r="14" spans="1:6" ht="21" customHeight="1">
      <c r="A14" s="22"/>
      <c r="B14" s="29" t="s">
        <v>8</v>
      </c>
      <c r="C14" s="35">
        <f>SUM(C10:C13)</f>
        <v>2592</v>
      </c>
      <c r="D14" s="40">
        <f>SUM(D10:D13)</f>
        <v>3198</v>
      </c>
      <c r="E14" s="44">
        <f>SUM(E10:E13)</f>
        <v>5790</v>
      </c>
      <c r="F14" s="44">
        <f>SUM(F10:F13)</f>
        <v>2993</v>
      </c>
    </row>
    <row r="15" spans="1:6">
      <c r="A15" s="20" t="s">
        <v>19</v>
      </c>
      <c r="B15" s="26" t="s">
        <v>59</v>
      </c>
      <c r="C15" s="32">
        <v>910</v>
      </c>
      <c r="D15" s="37">
        <v>1021</v>
      </c>
      <c r="E15" s="41">
        <f t="shared" ref="E15:E20" si="0">SUM(C15:D15)</f>
        <v>1931</v>
      </c>
      <c r="F15" s="41">
        <v>969</v>
      </c>
    </row>
    <row r="16" spans="1:6">
      <c r="A16" s="21"/>
      <c r="B16" s="27" t="s">
        <v>38</v>
      </c>
      <c r="C16" s="33">
        <v>820</v>
      </c>
      <c r="D16" s="38">
        <v>998</v>
      </c>
      <c r="E16" s="42">
        <f t="shared" si="0"/>
        <v>1818</v>
      </c>
      <c r="F16" s="42">
        <v>850</v>
      </c>
    </row>
    <row r="17" spans="1:6">
      <c r="A17" s="21"/>
      <c r="B17" s="27" t="s">
        <v>78</v>
      </c>
      <c r="C17" s="33">
        <v>1799</v>
      </c>
      <c r="D17" s="38">
        <v>2110</v>
      </c>
      <c r="E17" s="42">
        <f t="shared" si="0"/>
        <v>3909</v>
      </c>
      <c r="F17" s="42">
        <v>1859</v>
      </c>
    </row>
    <row r="18" spans="1:6">
      <c r="A18" s="21"/>
      <c r="B18" s="27" t="s">
        <v>79</v>
      </c>
      <c r="C18" s="33">
        <v>33</v>
      </c>
      <c r="D18" s="38">
        <v>33</v>
      </c>
      <c r="E18" s="42">
        <f t="shared" si="0"/>
        <v>66</v>
      </c>
      <c r="F18" s="42">
        <v>45</v>
      </c>
    </row>
    <row r="19" spans="1:6">
      <c r="A19" s="21"/>
      <c r="B19" s="27" t="s">
        <v>80</v>
      </c>
      <c r="C19" s="33">
        <v>615</v>
      </c>
      <c r="D19" s="38">
        <v>739</v>
      </c>
      <c r="E19" s="42">
        <f t="shared" si="0"/>
        <v>1354</v>
      </c>
      <c r="F19" s="42">
        <v>641</v>
      </c>
    </row>
    <row r="20" spans="1:6">
      <c r="A20" s="21"/>
      <c r="B20" s="28" t="s">
        <v>6</v>
      </c>
      <c r="C20" s="34">
        <v>182</v>
      </c>
      <c r="D20" s="39">
        <v>226</v>
      </c>
      <c r="E20" s="43">
        <f t="shared" si="0"/>
        <v>408</v>
      </c>
      <c r="F20" s="43">
        <v>210</v>
      </c>
    </row>
    <row r="21" spans="1:6" ht="21" customHeight="1">
      <c r="A21" s="22"/>
      <c r="B21" s="29" t="s">
        <v>8</v>
      </c>
      <c r="C21" s="35">
        <f>SUM(C15:C20)</f>
        <v>4359</v>
      </c>
      <c r="D21" s="40">
        <f>SUM(D15:D20)</f>
        <v>5127</v>
      </c>
      <c r="E21" s="44">
        <f>SUM(E15:E20)</f>
        <v>9486</v>
      </c>
      <c r="F21" s="44">
        <f>SUM(F15:F20)</f>
        <v>4574</v>
      </c>
    </row>
    <row r="22" spans="1:6">
      <c r="A22" s="20" t="s">
        <v>21</v>
      </c>
      <c r="B22" s="26" t="s">
        <v>42</v>
      </c>
      <c r="C22" s="32">
        <v>4340</v>
      </c>
      <c r="D22" s="37">
        <v>4808</v>
      </c>
      <c r="E22" s="41">
        <f t="shared" ref="E22:E28" si="1">SUM(C22:D22)</f>
        <v>9148</v>
      </c>
      <c r="F22" s="41">
        <v>4120</v>
      </c>
    </row>
    <row r="23" spans="1:6">
      <c r="A23" s="21"/>
      <c r="B23" s="27" t="s">
        <v>44</v>
      </c>
      <c r="C23" s="33">
        <v>1974</v>
      </c>
      <c r="D23" s="38">
        <v>2211</v>
      </c>
      <c r="E23" s="42">
        <f t="shared" si="1"/>
        <v>4185</v>
      </c>
      <c r="F23" s="42">
        <v>1958</v>
      </c>
    </row>
    <row r="24" spans="1:6">
      <c r="A24" s="21"/>
      <c r="B24" s="27" t="s">
        <v>81</v>
      </c>
      <c r="C24" s="33">
        <v>589</v>
      </c>
      <c r="D24" s="38">
        <v>659</v>
      </c>
      <c r="E24" s="42">
        <f t="shared" si="1"/>
        <v>1248</v>
      </c>
      <c r="F24" s="42">
        <v>575</v>
      </c>
    </row>
    <row r="25" spans="1:6">
      <c r="A25" s="21"/>
      <c r="B25" s="27" t="s">
        <v>47</v>
      </c>
      <c r="C25" s="33">
        <v>303</v>
      </c>
      <c r="D25" s="38">
        <v>361</v>
      </c>
      <c r="E25" s="42">
        <f t="shared" si="1"/>
        <v>664</v>
      </c>
      <c r="F25" s="42">
        <v>304</v>
      </c>
    </row>
    <row r="26" spans="1:6">
      <c r="A26" s="21"/>
      <c r="B26" s="27" t="s">
        <v>82</v>
      </c>
      <c r="C26" s="33">
        <v>1280</v>
      </c>
      <c r="D26" s="38">
        <v>1403</v>
      </c>
      <c r="E26" s="42">
        <f t="shared" si="1"/>
        <v>2683</v>
      </c>
      <c r="F26" s="42">
        <v>1213</v>
      </c>
    </row>
    <row r="27" spans="1:6">
      <c r="A27" s="21"/>
      <c r="B27" s="27" t="s">
        <v>83</v>
      </c>
      <c r="C27" s="33">
        <v>739</v>
      </c>
      <c r="D27" s="38">
        <v>839</v>
      </c>
      <c r="E27" s="42">
        <f t="shared" si="1"/>
        <v>1578</v>
      </c>
      <c r="F27" s="42">
        <v>806</v>
      </c>
    </row>
    <row r="28" spans="1:6">
      <c r="A28" s="21"/>
      <c r="B28" s="28" t="s">
        <v>84</v>
      </c>
      <c r="C28" s="34">
        <v>728</v>
      </c>
      <c r="D28" s="39">
        <v>784</v>
      </c>
      <c r="E28" s="43">
        <f t="shared" si="1"/>
        <v>1512</v>
      </c>
      <c r="F28" s="43">
        <v>675</v>
      </c>
    </row>
    <row r="29" spans="1:6" ht="21" customHeight="1">
      <c r="A29" s="22"/>
      <c r="B29" s="29" t="s">
        <v>8</v>
      </c>
      <c r="C29" s="35">
        <f>SUM(C22:C28)</f>
        <v>9953</v>
      </c>
      <c r="D29" s="40">
        <f>SUM(D22:D28)</f>
        <v>11065</v>
      </c>
      <c r="E29" s="44">
        <f>SUM(E22:E28)</f>
        <v>21018</v>
      </c>
      <c r="F29" s="44">
        <f>SUM(F22:F28)</f>
        <v>9651</v>
      </c>
    </row>
    <row r="30" spans="1:6">
      <c r="A30" s="20" t="s">
        <v>85</v>
      </c>
      <c r="B30" s="26" t="s">
        <v>51</v>
      </c>
      <c r="C30" s="32">
        <v>53</v>
      </c>
      <c r="D30" s="37">
        <v>62</v>
      </c>
      <c r="E30" s="41">
        <f t="shared" ref="E30:E55" si="2">SUM(C30:D30)</f>
        <v>115</v>
      </c>
      <c r="F30" s="41">
        <v>59</v>
      </c>
    </row>
    <row r="31" spans="1:6">
      <c r="A31" s="21"/>
      <c r="B31" s="27" t="s">
        <v>46</v>
      </c>
      <c r="C31" s="33">
        <v>66</v>
      </c>
      <c r="D31" s="38">
        <v>60</v>
      </c>
      <c r="E31" s="42">
        <f t="shared" si="2"/>
        <v>126</v>
      </c>
      <c r="F31" s="42">
        <v>57</v>
      </c>
    </row>
    <row r="32" spans="1:6">
      <c r="A32" s="21"/>
      <c r="B32" s="27" t="s">
        <v>54</v>
      </c>
      <c r="C32" s="33">
        <v>218</v>
      </c>
      <c r="D32" s="38">
        <v>231</v>
      </c>
      <c r="E32" s="42">
        <f t="shared" si="2"/>
        <v>449</v>
      </c>
      <c r="F32" s="42">
        <v>220</v>
      </c>
    </row>
    <row r="33" spans="1:6">
      <c r="A33" s="21"/>
      <c r="B33" s="27" t="s">
        <v>39</v>
      </c>
      <c r="C33" s="33">
        <v>126</v>
      </c>
      <c r="D33" s="38">
        <v>149</v>
      </c>
      <c r="E33" s="42">
        <f t="shared" si="2"/>
        <v>275</v>
      </c>
      <c r="F33" s="42">
        <v>123</v>
      </c>
    </row>
    <row r="34" spans="1:6">
      <c r="A34" s="21"/>
      <c r="B34" s="27" t="s">
        <v>55</v>
      </c>
      <c r="C34" s="33">
        <v>24</v>
      </c>
      <c r="D34" s="38">
        <v>35</v>
      </c>
      <c r="E34" s="42">
        <f t="shared" si="2"/>
        <v>59</v>
      </c>
      <c r="F34" s="42">
        <v>31</v>
      </c>
    </row>
    <row r="35" spans="1:6">
      <c r="A35" s="21"/>
      <c r="B35" s="27" t="s">
        <v>36</v>
      </c>
      <c r="C35" s="33">
        <v>271</v>
      </c>
      <c r="D35" s="38">
        <v>295</v>
      </c>
      <c r="E35" s="42">
        <f t="shared" si="2"/>
        <v>566</v>
      </c>
      <c r="F35" s="42">
        <v>252</v>
      </c>
    </row>
    <row r="36" spans="1:6">
      <c r="A36" s="21"/>
      <c r="B36" s="27" t="s">
        <v>56</v>
      </c>
      <c r="C36" s="33">
        <v>76</v>
      </c>
      <c r="D36" s="38">
        <v>81</v>
      </c>
      <c r="E36" s="42">
        <f t="shared" si="2"/>
        <v>157</v>
      </c>
      <c r="F36" s="42">
        <v>69</v>
      </c>
    </row>
    <row r="37" spans="1:6">
      <c r="A37" s="21"/>
      <c r="B37" s="27" t="s">
        <v>11</v>
      </c>
      <c r="C37" s="33">
        <v>252</v>
      </c>
      <c r="D37" s="38">
        <v>322</v>
      </c>
      <c r="E37" s="42">
        <f t="shared" si="2"/>
        <v>574</v>
      </c>
      <c r="F37" s="42">
        <v>258</v>
      </c>
    </row>
    <row r="38" spans="1:6">
      <c r="A38" s="21"/>
      <c r="B38" s="27" t="s">
        <v>86</v>
      </c>
      <c r="C38" s="33">
        <v>55</v>
      </c>
      <c r="D38" s="38">
        <v>61</v>
      </c>
      <c r="E38" s="42">
        <f t="shared" si="2"/>
        <v>116</v>
      </c>
      <c r="F38" s="42">
        <v>43</v>
      </c>
    </row>
    <row r="39" spans="1:6">
      <c r="A39" s="21"/>
      <c r="B39" s="27" t="s">
        <v>52</v>
      </c>
      <c r="C39" s="33">
        <v>184</v>
      </c>
      <c r="D39" s="38">
        <v>189</v>
      </c>
      <c r="E39" s="42">
        <f t="shared" si="2"/>
        <v>373</v>
      </c>
      <c r="F39" s="42">
        <v>208</v>
      </c>
    </row>
    <row r="40" spans="1:6">
      <c r="A40" s="21"/>
      <c r="B40" s="27" t="s">
        <v>87</v>
      </c>
      <c r="C40" s="33">
        <v>181</v>
      </c>
      <c r="D40" s="38">
        <v>199</v>
      </c>
      <c r="E40" s="42">
        <f t="shared" si="2"/>
        <v>380</v>
      </c>
      <c r="F40" s="42">
        <v>175</v>
      </c>
    </row>
    <row r="41" spans="1:6">
      <c r="A41" s="21"/>
      <c r="B41" s="27" t="s">
        <v>61</v>
      </c>
      <c r="C41" s="33">
        <v>28</v>
      </c>
      <c r="D41" s="38">
        <v>26</v>
      </c>
      <c r="E41" s="42">
        <f t="shared" si="2"/>
        <v>54</v>
      </c>
      <c r="F41" s="42">
        <v>27</v>
      </c>
    </row>
    <row r="42" spans="1:6">
      <c r="A42" s="21"/>
      <c r="B42" s="27" t="s">
        <v>62</v>
      </c>
      <c r="C42" s="33">
        <v>48</v>
      </c>
      <c r="D42" s="38">
        <v>42</v>
      </c>
      <c r="E42" s="42">
        <f t="shared" si="2"/>
        <v>90</v>
      </c>
      <c r="F42" s="42">
        <v>46</v>
      </c>
    </row>
    <row r="43" spans="1:6">
      <c r="A43" s="21"/>
      <c r="B43" s="27" t="s">
        <v>88</v>
      </c>
      <c r="C43" s="33">
        <v>238</v>
      </c>
      <c r="D43" s="38">
        <v>231</v>
      </c>
      <c r="E43" s="42">
        <f t="shared" si="2"/>
        <v>469</v>
      </c>
      <c r="F43" s="42">
        <v>244</v>
      </c>
    </row>
    <row r="44" spans="1:6">
      <c r="A44" s="21"/>
      <c r="B44" s="27" t="s">
        <v>89</v>
      </c>
      <c r="C44" s="33">
        <v>175</v>
      </c>
      <c r="D44" s="38">
        <v>187</v>
      </c>
      <c r="E44" s="42">
        <f t="shared" si="2"/>
        <v>362</v>
      </c>
      <c r="F44" s="42">
        <v>154</v>
      </c>
    </row>
    <row r="45" spans="1:6">
      <c r="A45" s="21"/>
      <c r="B45" s="27" t="s">
        <v>64</v>
      </c>
      <c r="C45" s="33">
        <v>65</v>
      </c>
      <c r="D45" s="38">
        <v>76</v>
      </c>
      <c r="E45" s="42">
        <f t="shared" si="2"/>
        <v>141</v>
      </c>
      <c r="F45" s="42">
        <v>58</v>
      </c>
    </row>
    <row r="46" spans="1:6">
      <c r="A46" s="21"/>
      <c r="B46" s="27" t="s">
        <v>28</v>
      </c>
      <c r="C46" s="33">
        <v>89</v>
      </c>
      <c r="D46" s="38">
        <v>83</v>
      </c>
      <c r="E46" s="42">
        <f t="shared" si="2"/>
        <v>172</v>
      </c>
      <c r="F46" s="42">
        <v>84</v>
      </c>
    </row>
    <row r="47" spans="1:6">
      <c r="A47" s="21"/>
      <c r="B47" s="27" t="s">
        <v>0</v>
      </c>
      <c r="C47" s="33">
        <v>85</v>
      </c>
      <c r="D47" s="38">
        <v>79</v>
      </c>
      <c r="E47" s="42">
        <f t="shared" si="2"/>
        <v>164</v>
      </c>
      <c r="F47" s="42">
        <v>71</v>
      </c>
    </row>
    <row r="48" spans="1:6">
      <c r="A48" s="21"/>
      <c r="B48" s="30" t="s">
        <v>3</v>
      </c>
      <c r="C48" s="33">
        <v>69</v>
      </c>
      <c r="D48" s="38">
        <v>86</v>
      </c>
      <c r="E48" s="42">
        <f t="shared" si="2"/>
        <v>155</v>
      </c>
      <c r="F48" s="42">
        <v>61</v>
      </c>
    </row>
    <row r="49" spans="1:6">
      <c r="A49" s="21"/>
      <c r="B49" s="30" t="s">
        <v>5</v>
      </c>
      <c r="C49" s="33">
        <v>11</v>
      </c>
      <c r="D49" s="38">
        <v>15</v>
      </c>
      <c r="E49" s="42">
        <f t="shared" si="2"/>
        <v>26</v>
      </c>
      <c r="F49" s="42">
        <v>11</v>
      </c>
    </row>
    <row r="50" spans="1:6">
      <c r="A50" s="21"/>
      <c r="B50" s="27" t="s">
        <v>90</v>
      </c>
      <c r="C50" s="33">
        <v>40</v>
      </c>
      <c r="D50" s="38">
        <v>41</v>
      </c>
      <c r="E50" s="42">
        <f t="shared" si="2"/>
        <v>81</v>
      </c>
      <c r="F50" s="42">
        <v>29</v>
      </c>
    </row>
    <row r="51" spans="1:6">
      <c r="A51" s="21"/>
      <c r="B51" s="27" t="s">
        <v>91</v>
      </c>
      <c r="C51" s="33">
        <v>472</v>
      </c>
      <c r="D51" s="38">
        <v>565</v>
      </c>
      <c r="E51" s="42">
        <f t="shared" si="2"/>
        <v>1037</v>
      </c>
      <c r="F51" s="42">
        <v>478</v>
      </c>
    </row>
    <row r="52" spans="1:6">
      <c r="A52" s="21"/>
      <c r="B52" s="27" t="s">
        <v>67</v>
      </c>
      <c r="C52" s="33">
        <v>129</v>
      </c>
      <c r="D52" s="38">
        <v>181</v>
      </c>
      <c r="E52" s="42">
        <f t="shared" si="2"/>
        <v>310</v>
      </c>
      <c r="F52" s="42">
        <v>179</v>
      </c>
    </row>
    <row r="53" spans="1:6">
      <c r="A53" s="21"/>
      <c r="B53" s="27" t="s">
        <v>92</v>
      </c>
      <c r="C53" s="33">
        <v>116</v>
      </c>
      <c r="D53" s="38">
        <v>130</v>
      </c>
      <c r="E53" s="42">
        <f t="shared" si="2"/>
        <v>246</v>
      </c>
      <c r="F53" s="42">
        <v>132</v>
      </c>
    </row>
    <row r="54" spans="1:6">
      <c r="A54" s="21"/>
      <c r="B54" s="27" t="s">
        <v>93</v>
      </c>
      <c r="C54" s="33">
        <v>72</v>
      </c>
      <c r="D54" s="38">
        <v>97</v>
      </c>
      <c r="E54" s="42">
        <f t="shared" si="2"/>
        <v>169</v>
      </c>
      <c r="F54" s="42">
        <v>121</v>
      </c>
    </row>
    <row r="55" spans="1:6" ht="13.5" customHeight="1">
      <c r="A55" s="21"/>
      <c r="B55" s="28" t="s">
        <v>94</v>
      </c>
      <c r="C55" s="34">
        <v>214</v>
      </c>
      <c r="D55" s="39">
        <v>245</v>
      </c>
      <c r="E55" s="43">
        <f t="shared" si="2"/>
        <v>459</v>
      </c>
      <c r="F55" s="43">
        <v>252</v>
      </c>
    </row>
    <row r="56" spans="1:6" ht="21" customHeight="1">
      <c r="A56" s="22"/>
      <c r="B56" s="29" t="s">
        <v>8</v>
      </c>
      <c r="C56" s="35">
        <f>SUM(C30:C55)</f>
        <v>3357</v>
      </c>
      <c r="D56" s="40">
        <f>SUM(D30:D55)</f>
        <v>3768</v>
      </c>
      <c r="E56" s="44">
        <f>SUM(E30:E55)</f>
        <v>7125</v>
      </c>
      <c r="F56" s="44">
        <f>SUM(F30:F55)</f>
        <v>3442</v>
      </c>
    </row>
    <row r="57" spans="1:6" ht="21" customHeight="1">
      <c r="A57" s="23" t="s">
        <v>95</v>
      </c>
      <c r="B57" s="29"/>
      <c r="C57" s="35">
        <f>C9+C14+C21+C29+C56</f>
        <v>22120</v>
      </c>
      <c r="D57" s="40">
        <f>D9+D14+D21+D29+D56</f>
        <v>25278</v>
      </c>
      <c r="E57" s="44">
        <f>E9+E14+E21+E29+E56</f>
        <v>47398</v>
      </c>
      <c r="F57" s="44">
        <f>F9+F14+F21+F29+F56</f>
        <v>22640</v>
      </c>
    </row>
    <row r="58" spans="1:6" ht="13.5" customHeight="1">
      <c r="A58" s="17"/>
      <c r="B58" s="17"/>
      <c r="C58" s="17"/>
      <c r="D58" s="17"/>
      <c r="E58" s="17"/>
      <c r="F58" s="17"/>
    </row>
    <row r="59" spans="1:6">
      <c r="A59" s="24" t="s">
        <v>96</v>
      </c>
      <c r="B59" s="25"/>
      <c r="C59" s="25"/>
      <c r="D59" s="25"/>
      <c r="E59" s="25"/>
      <c r="F59" s="25"/>
    </row>
    <row r="60" spans="1:6">
      <c r="A60" s="25"/>
      <c r="B60" s="25"/>
      <c r="C60" s="25"/>
      <c r="D60" s="25"/>
      <c r="E60" s="25"/>
      <c r="F60" s="25"/>
    </row>
  </sheetData>
  <mergeCells count="9">
    <mergeCell ref="B1:E1"/>
    <mergeCell ref="A2:F2"/>
    <mergeCell ref="A57:B57"/>
    <mergeCell ref="A4:A9"/>
    <mergeCell ref="A10:A14"/>
    <mergeCell ref="A59:F60"/>
    <mergeCell ref="A15:A21"/>
    <mergeCell ref="A22:A29"/>
    <mergeCell ref="A30:A56"/>
  </mergeCells>
  <phoneticPr fontId="19"/>
  <pageMargins left="0.78740157480314965" right="0.39370078740157483" top="0.39370078740157483" bottom="0.19685039370078741" header="0.19685039370078741" footer="0.19685039370078741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58"/>
  <sheetViews>
    <sheetView zoomScale="115" zoomScaleNormal="115" workbookViewId="0">
      <pane xSplit="2" ySplit="4" topLeftCell="C5" activePane="bottomRight" state="frozen"/>
      <selection pane="topRight"/>
      <selection pane="bottomLeft"/>
      <selection pane="bottomRight" activeCell="A3" sqref="A3:A4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46"/>
      <c r="B1" s="52"/>
      <c r="C1" s="56" t="s">
        <v>22</v>
      </c>
      <c r="D1" s="56"/>
      <c r="E1" s="56"/>
      <c r="F1" s="56"/>
      <c r="G1" s="56"/>
      <c r="H1" s="52"/>
      <c r="I1" s="52"/>
    </row>
    <row r="2" spans="1:9" ht="21" customHeight="1">
      <c r="A2" s="18" t="s">
        <v>100</v>
      </c>
      <c r="B2" s="18"/>
      <c r="C2" s="18"/>
      <c r="D2" s="18"/>
      <c r="E2" s="18"/>
      <c r="F2" s="18"/>
      <c r="G2" s="18"/>
      <c r="H2" s="18"/>
      <c r="I2" s="18"/>
    </row>
    <row r="3" spans="1:9" ht="21" customHeight="1">
      <c r="A3" s="47" t="s">
        <v>4</v>
      </c>
      <c r="B3" s="47" t="s">
        <v>71</v>
      </c>
      <c r="C3" s="47" t="s">
        <v>15</v>
      </c>
      <c r="D3" s="47"/>
      <c r="E3" s="47"/>
      <c r="F3" s="49" t="s">
        <v>40</v>
      </c>
      <c r="G3" s="72"/>
      <c r="H3" s="72"/>
      <c r="I3" s="79"/>
    </row>
    <row r="4" spans="1:9" ht="21" customHeight="1">
      <c r="A4" s="47"/>
      <c r="B4" s="47"/>
      <c r="C4" s="57" t="s">
        <v>23</v>
      </c>
      <c r="D4" s="62" t="s">
        <v>26</v>
      </c>
      <c r="E4" s="47" t="s">
        <v>8</v>
      </c>
      <c r="F4" s="71"/>
      <c r="G4" s="73" t="s">
        <v>97</v>
      </c>
      <c r="H4" s="74" t="s">
        <v>98</v>
      </c>
      <c r="I4" s="80" t="s">
        <v>1</v>
      </c>
    </row>
    <row r="5" spans="1:9">
      <c r="A5" s="47" t="s">
        <v>17</v>
      </c>
      <c r="B5" s="53" t="s">
        <v>27</v>
      </c>
      <c r="C5" s="58">
        <v>578</v>
      </c>
      <c r="D5" s="63">
        <v>806</v>
      </c>
      <c r="E5" s="67">
        <f>SUM(C5:D5)</f>
        <v>1384</v>
      </c>
      <c r="F5" s="67">
        <f>SUM(G5:I5)</f>
        <v>964</v>
      </c>
      <c r="G5" s="58">
        <v>384</v>
      </c>
      <c r="H5" s="75">
        <v>258</v>
      </c>
      <c r="I5" s="63">
        <v>322</v>
      </c>
    </row>
    <row r="6" spans="1:9">
      <c r="A6" s="47"/>
      <c r="B6" s="30" t="s">
        <v>25</v>
      </c>
      <c r="C6" s="59">
        <v>58</v>
      </c>
      <c r="D6" s="64">
        <v>87</v>
      </c>
      <c r="E6" s="68">
        <f>SUM(C6:D6)</f>
        <v>145</v>
      </c>
      <c r="F6" s="68">
        <f>SUM(G6:I6)</f>
        <v>102</v>
      </c>
      <c r="G6" s="59">
        <v>46</v>
      </c>
      <c r="H6" s="76">
        <v>33</v>
      </c>
      <c r="I6" s="64">
        <v>23</v>
      </c>
    </row>
    <row r="7" spans="1:9">
      <c r="A7" s="47"/>
      <c r="B7" s="30" t="s">
        <v>29</v>
      </c>
      <c r="C7" s="59">
        <v>31</v>
      </c>
      <c r="D7" s="64">
        <v>38</v>
      </c>
      <c r="E7" s="68">
        <f>SUM(C7:D7)</f>
        <v>69</v>
      </c>
      <c r="F7" s="68">
        <f>SUM(G7:I7)</f>
        <v>46</v>
      </c>
      <c r="G7" s="59">
        <v>17</v>
      </c>
      <c r="H7" s="76">
        <v>15</v>
      </c>
      <c r="I7" s="64">
        <v>14</v>
      </c>
    </row>
    <row r="8" spans="1:9">
      <c r="A8" s="47"/>
      <c r="B8" s="30" t="s">
        <v>20</v>
      </c>
      <c r="C8" s="59">
        <v>22</v>
      </c>
      <c r="D8" s="64">
        <v>34</v>
      </c>
      <c r="E8" s="68">
        <f>SUM(C8:D8)</f>
        <v>56</v>
      </c>
      <c r="F8" s="68">
        <f>SUM(G8:I8)</f>
        <v>42</v>
      </c>
      <c r="G8" s="59">
        <v>18</v>
      </c>
      <c r="H8" s="76">
        <v>8</v>
      </c>
      <c r="I8" s="64">
        <v>16</v>
      </c>
    </row>
    <row r="9" spans="1:9">
      <c r="A9" s="47"/>
      <c r="B9" s="54" t="s">
        <v>30</v>
      </c>
      <c r="C9" s="60">
        <v>137</v>
      </c>
      <c r="D9" s="65">
        <v>139</v>
      </c>
      <c r="E9" s="69">
        <f>SUM(C9:D9)</f>
        <v>276</v>
      </c>
      <c r="F9" s="69">
        <f>SUM(G9:I9)</f>
        <v>198</v>
      </c>
      <c r="G9" s="60">
        <v>79</v>
      </c>
      <c r="H9" s="77">
        <v>54</v>
      </c>
      <c r="I9" s="65">
        <v>65</v>
      </c>
    </row>
    <row r="10" spans="1:9" ht="21" customHeight="1">
      <c r="A10" s="48"/>
      <c r="B10" s="55" t="s">
        <v>8</v>
      </c>
      <c r="C10" s="61">
        <f t="shared" ref="C10:I10" si="0">SUM(C5:C9)</f>
        <v>826</v>
      </c>
      <c r="D10" s="66">
        <f t="shared" si="0"/>
        <v>1104</v>
      </c>
      <c r="E10" s="70">
        <f t="shared" si="0"/>
        <v>1930</v>
      </c>
      <c r="F10" s="70">
        <f t="shared" si="0"/>
        <v>1352</v>
      </c>
      <c r="G10" s="61">
        <f t="shared" si="0"/>
        <v>544</v>
      </c>
      <c r="H10" s="78">
        <f t="shared" si="0"/>
        <v>368</v>
      </c>
      <c r="I10" s="66">
        <f t="shared" si="0"/>
        <v>440</v>
      </c>
    </row>
    <row r="11" spans="1:9">
      <c r="A11" s="47" t="s">
        <v>18</v>
      </c>
      <c r="B11" s="53" t="s">
        <v>31</v>
      </c>
      <c r="C11" s="58">
        <v>761</v>
      </c>
      <c r="D11" s="63">
        <v>1108</v>
      </c>
      <c r="E11" s="67">
        <f>SUM(C11:D11)</f>
        <v>1869</v>
      </c>
      <c r="F11" s="67">
        <f>SUM(G11:I11)</f>
        <v>1339</v>
      </c>
      <c r="G11" s="58">
        <v>600</v>
      </c>
      <c r="H11" s="75">
        <v>352</v>
      </c>
      <c r="I11" s="63">
        <v>387</v>
      </c>
    </row>
    <row r="12" spans="1:9">
      <c r="A12" s="47"/>
      <c r="B12" s="30" t="s">
        <v>33</v>
      </c>
      <c r="C12" s="59">
        <v>266</v>
      </c>
      <c r="D12" s="64">
        <v>422</v>
      </c>
      <c r="E12" s="68">
        <f>SUM(C12:D12)</f>
        <v>688</v>
      </c>
      <c r="F12" s="68">
        <f>SUM(G12:I12)</f>
        <v>519</v>
      </c>
      <c r="G12" s="59">
        <v>273</v>
      </c>
      <c r="H12" s="76">
        <v>118</v>
      </c>
      <c r="I12" s="64">
        <v>128</v>
      </c>
    </row>
    <row r="13" spans="1:9">
      <c r="A13" s="47"/>
      <c r="B13" s="30" t="s">
        <v>7</v>
      </c>
      <c r="C13" s="59">
        <v>48</v>
      </c>
      <c r="D13" s="64">
        <v>74</v>
      </c>
      <c r="E13" s="68">
        <f>SUM(C13:D13)</f>
        <v>122</v>
      </c>
      <c r="F13" s="68">
        <f>SUM(G13:I13)</f>
        <v>85</v>
      </c>
      <c r="G13" s="59">
        <v>38</v>
      </c>
      <c r="H13" s="76">
        <v>19</v>
      </c>
      <c r="I13" s="64">
        <v>28</v>
      </c>
    </row>
    <row r="14" spans="1:9">
      <c r="A14" s="47"/>
      <c r="B14" s="54" t="s">
        <v>34</v>
      </c>
      <c r="C14" s="60">
        <v>58</v>
      </c>
      <c r="D14" s="65">
        <v>110</v>
      </c>
      <c r="E14" s="69">
        <f>SUM(C14:D14)</f>
        <v>168</v>
      </c>
      <c r="F14" s="69">
        <f>SUM(G14:I14)</f>
        <v>120</v>
      </c>
      <c r="G14" s="60">
        <v>63</v>
      </c>
      <c r="H14" s="77">
        <v>27</v>
      </c>
      <c r="I14" s="65">
        <v>30</v>
      </c>
    </row>
    <row r="15" spans="1:9" ht="21" customHeight="1">
      <c r="A15" s="48"/>
      <c r="B15" s="55" t="s">
        <v>8</v>
      </c>
      <c r="C15" s="61">
        <f t="shared" ref="C15:I15" si="1">SUM(C11:C14)</f>
        <v>1133</v>
      </c>
      <c r="D15" s="66">
        <f t="shared" si="1"/>
        <v>1714</v>
      </c>
      <c r="E15" s="70">
        <f t="shared" si="1"/>
        <v>2847</v>
      </c>
      <c r="F15" s="70">
        <f t="shared" si="1"/>
        <v>2063</v>
      </c>
      <c r="G15" s="61">
        <f t="shared" si="1"/>
        <v>974</v>
      </c>
      <c r="H15" s="78">
        <f t="shared" si="1"/>
        <v>516</v>
      </c>
      <c r="I15" s="66">
        <f t="shared" si="1"/>
        <v>573</v>
      </c>
    </row>
    <row r="16" spans="1:9">
      <c r="A16" s="47" t="s">
        <v>19</v>
      </c>
      <c r="B16" s="53" t="s">
        <v>35</v>
      </c>
      <c r="C16" s="58">
        <v>434</v>
      </c>
      <c r="D16" s="63">
        <v>570</v>
      </c>
      <c r="E16" s="67">
        <f t="shared" ref="E16:E21" si="2">SUM(C16:D16)</f>
        <v>1004</v>
      </c>
      <c r="F16" s="67">
        <f t="shared" ref="F16:F21" si="3">SUM(G16:I16)</f>
        <v>692</v>
      </c>
      <c r="G16" s="58">
        <v>286</v>
      </c>
      <c r="H16" s="75">
        <v>213</v>
      </c>
      <c r="I16" s="63">
        <v>193</v>
      </c>
    </row>
    <row r="17" spans="1:9">
      <c r="A17" s="47"/>
      <c r="B17" s="30" t="s">
        <v>38</v>
      </c>
      <c r="C17" s="59">
        <v>312</v>
      </c>
      <c r="D17" s="64">
        <v>489</v>
      </c>
      <c r="E17" s="68">
        <f t="shared" si="2"/>
        <v>801</v>
      </c>
      <c r="F17" s="68">
        <f t="shared" si="3"/>
        <v>559</v>
      </c>
      <c r="G17" s="59">
        <v>230</v>
      </c>
      <c r="H17" s="76">
        <v>144</v>
      </c>
      <c r="I17" s="64">
        <v>185</v>
      </c>
    </row>
    <row r="18" spans="1:9">
      <c r="A18" s="47"/>
      <c r="B18" s="30" t="s">
        <v>41</v>
      </c>
      <c r="C18" s="59">
        <v>764</v>
      </c>
      <c r="D18" s="64">
        <v>1014</v>
      </c>
      <c r="E18" s="68">
        <f t="shared" si="2"/>
        <v>1778</v>
      </c>
      <c r="F18" s="68">
        <f t="shared" si="3"/>
        <v>1225</v>
      </c>
      <c r="G18" s="59">
        <v>452</v>
      </c>
      <c r="H18" s="76">
        <v>347</v>
      </c>
      <c r="I18" s="64">
        <v>426</v>
      </c>
    </row>
    <row r="19" spans="1:9">
      <c r="A19" s="47"/>
      <c r="B19" s="30" t="s">
        <v>16</v>
      </c>
      <c r="C19" s="59">
        <v>26</v>
      </c>
      <c r="D19" s="64">
        <v>29</v>
      </c>
      <c r="E19" s="68">
        <f t="shared" si="2"/>
        <v>55</v>
      </c>
      <c r="F19" s="68">
        <f t="shared" si="3"/>
        <v>40</v>
      </c>
      <c r="G19" s="59">
        <v>21</v>
      </c>
      <c r="H19" s="76">
        <v>14</v>
      </c>
      <c r="I19" s="64">
        <v>5</v>
      </c>
    </row>
    <row r="20" spans="1:9">
      <c r="A20" s="47"/>
      <c r="B20" s="30" t="s">
        <v>32</v>
      </c>
      <c r="C20" s="59">
        <v>296</v>
      </c>
      <c r="D20" s="64">
        <v>409</v>
      </c>
      <c r="E20" s="68">
        <f t="shared" si="2"/>
        <v>705</v>
      </c>
      <c r="F20" s="68">
        <f t="shared" si="3"/>
        <v>488</v>
      </c>
      <c r="G20" s="59">
        <v>175</v>
      </c>
      <c r="H20" s="76">
        <v>140</v>
      </c>
      <c r="I20" s="64">
        <v>173</v>
      </c>
    </row>
    <row r="21" spans="1:9">
      <c r="A21" s="47"/>
      <c r="B21" s="54" t="s">
        <v>6</v>
      </c>
      <c r="C21" s="60">
        <v>82</v>
      </c>
      <c r="D21" s="65">
        <v>113</v>
      </c>
      <c r="E21" s="69">
        <f t="shared" si="2"/>
        <v>195</v>
      </c>
      <c r="F21" s="69">
        <f t="shared" si="3"/>
        <v>142</v>
      </c>
      <c r="G21" s="60">
        <v>62</v>
      </c>
      <c r="H21" s="77">
        <v>39</v>
      </c>
      <c r="I21" s="65">
        <v>41</v>
      </c>
    </row>
    <row r="22" spans="1:9" ht="21" customHeight="1">
      <c r="A22" s="48"/>
      <c r="B22" s="55" t="s">
        <v>8</v>
      </c>
      <c r="C22" s="61">
        <f t="shared" ref="C22:I22" si="4">SUM(C16:C21)</f>
        <v>1914</v>
      </c>
      <c r="D22" s="66">
        <f t="shared" si="4"/>
        <v>2624</v>
      </c>
      <c r="E22" s="70">
        <f t="shared" si="4"/>
        <v>4538</v>
      </c>
      <c r="F22" s="70">
        <f t="shared" si="4"/>
        <v>3146</v>
      </c>
      <c r="G22" s="61">
        <f t="shared" si="4"/>
        <v>1226</v>
      </c>
      <c r="H22" s="78">
        <f t="shared" si="4"/>
        <v>897</v>
      </c>
      <c r="I22" s="66">
        <f t="shared" si="4"/>
        <v>1023</v>
      </c>
    </row>
    <row r="23" spans="1:9">
      <c r="A23" s="49" t="s">
        <v>21</v>
      </c>
      <c r="B23" s="53" t="s">
        <v>42</v>
      </c>
      <c r="C23" s="58">
        <v>1141</v>
      </c>
      <c r="D23" s="63">
        <v>1433</v>
      </c>
      <c r="E23" s="67">
        <f t="shared" ref="E23:E29" si="5">SUM(C23:D23)</f>
        <v>2574</v>
      </c>
      <c r="F23" s="67">
        <f t="shared" ref="F23:F29" si="6">SUM(G23:I23)</f>
        <v>1857</v>
      </c>
      <c r="G23" s="58">
        <v>746</v>
      </c>
      <c r="H23" s="75">
        <v>489</v>
      </c>
      <c r="I23" s="63">
        <v>622</v>
      </c>
    </row>
    <row r="24" spans="1:9">
      <c r="A24" s="50"/>
      <c r="B24" s="30" t="s">
        <v>44</v>
      </c>
      <c r="C24" s="59">
        <v>585</v>
      </c>
      <c r="D24" s="64">
        <v>808</v>
      </c>
      <c r="E24" s="68">
        <f t="shared" si="5"/>
        <v>1393</v>
      </c>
      <c r="F24" s="68">
        <f t="shared" si="6"/>
        <v>1019</v>
      </c>
      <c r="G24" s="59">
        <v>455</v>
      </c>
      <c r="H24" s="76">
        <v>250</v>
      </c>
      <c r="I24" s="64">
        <v>314</v>
      </c>
    </row>
    <row r="25" spans="1:9">
      <c r="A25" s="50"/>
      <c r="B25" s="30" t="s">
        <v>45</v>
      </c>
      <c r="C25" s="59">
        <v>224</v>
      </c>
      <c r="D25" s="64">
        <v>309</v>
      </c>
      <c r="E25" s="68">
        <f t="shared" si="5"/>
        <v>533</v>
      </c>
      <c r="F25" s="68">
        <f t="shared" si="6"/>
        <v>369</v>
      </c>
      <c r="G25" s="59">
        <v>140</v>
      </c>
      <c r="H25" s="76">
        <v>116</v>
      </c>
      <c r="I25" s="64">
        <v>113</v>
      </c>
    </row>
    <row r="26" spans="1:9">
      <c r="A26" s="50"/>
      <c r="B26" s="30" t="s">
        <v>47</v>
      </c>
      <c r="C26" s="59">
        <v>126</v>
      </c>
      <c r="D26" s="64">
        <v>179</v>
      </c>
      <c r="E26" s="68">
        <f t="shared" si="5"/>
        <v>305</v>
      </c>
      <c r="F26" s="68">
        <f t="shared" si="6"/>
        <v>209</v>
      </c>
      <c r="G26" s="59">
        <v>74</v>
      </c>
      <c r="H26" s="76">
        <v>58</v>
      </c>
      <c r="I26" s="64">
        <v>77</v>
      </c>
    </row>
    <row r="27" spans="1:9">
      <c r="A27" s="50"/>
      <c r="B27" s="30" t="s">
        <v>48</v>
      </c>
      <c r="C27" s="59">
        <v>438</v>
      </c>
      <c r="D27" s="64">
        <v>522</v>
      </c>
      <c r="E27" s="68">
        <f t="shared" si="5"/>
        <v>960</v>
      </c>
      <c r="F27" s="68">
        <f t="shared" si="6"/>
        <v>662</v>
      </c>
      <c r="G27" s="59">
        <v>252</v>
      </c>
      <c r="H27" s="76">
        <v>217</v>
      </c>
      <c r="I27" s="64">
        <v>193</v>
      </c>
    </row>
    <row r="28" spans="1:9">
      <c r="A28" s="50"/>
      <c r="B28" s="30" t="s">
        <v>49</v>
      </c>
      <c r="C28" s="59">
        <v>267</v>
      </c>
      <c r="D28" s="64">
        <v>376</v>
      </c>
      <c r="E28" s="68">
        <f t="shared" si="5"/>
        <v>643</v>
      </c>
      <c r="F28" s="68">
        <f t="shared" si="6"/>
        <v>453</v>
      </c>
      <c r="G28" s="59">
        <v>195</v>
      </c>
      <c r="H28" s="76">
        <v>136</v>
      </c>
      <c r="I28" s="64">
        <v>122</v>
      </c>
    </row>
    <row r="29" spans="1:9">
      <c r="A29" s="50"/>
      <c r="B29" s="54" t="s">
        <v>50</v>
      </c>
      <c r="C29" s="60">
        <v>277</v>
      </c>
      <c r="D29" s="65">
        <v>372</v>
      </c>
      <c r="E29" s="69">
        <f t="shared" si="5"/>
        <v>649</v>
      </c>
      <c r="F29" s="69">
        <f t="shared" si="6"/>
        <v>450</v>
      </c>
      <c r="G29" s="60">
        <v>152</v>
      </c>
      <c r="H29" s="77">
        <v>109</v>
      </c>
      <c r="I29" s="65">
        <v>189</v>
      </c>
    </row>
    <row r="30" spans="1:9" ht="21" customHeight="1">
      <c r="A30" s="51"/>
      <c r="B30" s="55" t="s">
        <v>8</v>
      </c>
      <c r="C30" s="61">
        <f t="shared" ref="C30:I30" si="7">SUM(C23:C29)</f>
        <v>3058</v>
      </c>
      <c r="D30" s="66">
        <f t="shared" si="7"/>
        <v>3999</v>
      </c>
      <c r="E30" s="70">
        <f t="shared" si="7"/>
        <v>7057</v>
      </c>
      <c r="F30" s="70">
        <f t="shared" si="7"/>
        <v>5019</v>
      </c>
      <c r="G30" s="61">
        <f t="shared" si="7"/>
        <v>2014</v>
      </c>
      <c r="H30" s="78">
        <f t="shared" si="7"/>
        <v>1375</v>
      </c>
      <c r="I30" s="66">
        <f t="shared" si="7"/>
        <v>1630</v>
      </c>
    </row>
    <row r="31" spans="1:9">
      <c r="A31" s="49" t="s">
        <v>2</v>
      </c>
      <c r="B31" s="53" t="s">
        <v>51</v>
      </c>
      <c r="C31" s="58">
        <v>25</v>
      </c>
      <c r="D31" s="63">
        <v>33</v>
      </c>
      <c r="E31" s="67">
        <f t="shared" ref="E31:E56" si="8">SUM(C31:D31)</f>
        <v>58</v>
      </c>
      <c r="F31" s="67">
        <f t="shared" ref="F31:F56" si="9">SUM(G31:I31)</f>
        <v>40</v>
      </c>
      <c r="G31" s="58">
        <v>16</v>
      </c>
      <c r="H31" s="75">
        <v>14</v>
      </c>
      <c r="I31" s="63">
        <v>10</v>
      </c>
    </row>
    <row r="32" spans="1:9">
      <c r="A32" s="50"/>
      <c r="B32" s="30" t="s">
        <v>53</v>
      </c>
      <c r="C32" s="59">
        <v>23</v>
      </c>
      <c r="D32" s="64">
        <v>22</v>
      </c>
      <c r="E32" s="68">
        <f t="shared" si="8"/>
        <v>45</v>
      </c>
      <c r="F32" s="68">
        <f t="shared" si="9"/>
        <v>35</v>
      </c>
      <c r="G32" s="59">
        <v>13</v>
      </c>
      <c r="H32" s="76">
        <v>7</v>
      </c>
      <c r="I32" s="64">
        <v>15</v>
      </c>
    </row>
    <row r="33" spans="1:9">
      <c r="A33" s="50"/>
      <c r="B33" s="30" t="s">
        <v>54</v>
      </c>
      <c r="C33" s="59">
        <v>82</v>
      </c>
      <c r="D33" s="64">
        <v>101</v>
      </c>
      <c r="E33" s="68">
        <f t="shared" si="8"/>
        <v>183</v>
      </c>
      <c r="F33" s="68">
        <f t="shared" si="9"/>
        <v>131</v>
      </c>
      <c r="G33" s="59">
        <v>57</v>
      </c>
      <c r="H33" s="76">
        <v>35</v>
      </c>
      <c r="I33" s="64">
        <v>39</v>
      </c>
    </row>
    <row r="34" spans="1:9">
      <c r="A34" s="50"/>
      <c r="B34" s="30" t="s">
        <v>39</v>
      </c>
      <c r="C34" s="59">
        <v>57</v>
      </c>
      <c r="D34" s="64">
        <v>81</v>
      </c>
      <c r="E34" s="68">
        <f t="shared" si="8"/>
        <v>138</v>
      </c>
      <c r="F34" s="68">
        <f t="shared" si="9"/>
        <v>91</v>
      </c>
      <c r="G34" s="59">
        <v>30</v>
      </c>
      <c r="H34" s="76">
        <v>30</v>
      </c>
      <c r="I34" s="64">
        <v>31</v>
      </c>
    </row>
    <row r="35" spans="1:9">
      <c r="A35" s="50"/>
      <c r="B35" s="30" t="s">
        <v>55</v>
      </c>
      <c r="C35" s="59">
        <v>4</v>
      </c>
      <c r="D35" s="64">
        <v>12</v>
      </c>
      <c r="E35" s="68">
        <f t="shared" si="8"/>
        <v>16</v>
      </c>
      <c r="F35" s="68">
        <f t="shared" si="9"/>
        <v>13</v>
      </c>
      <c r="G35" s="59">
        <v>9</v>
      </c>
      <c r="H35" s="76">
        <v>2</v>
      </c>
      <c r="I35" s="64">
        <v>2</v>
      </c>
    </row>
    <row r="36" spans="1:9">
      <c r="A36" s="50"/>
      <c r="B36" s="30" t="s">
        <v>36</v>
      </c>
      <c r="C36" s="59">
        <v>94</v>
      </c>
      <c r="D36" s="64">
        <v>133</v>
      </c>
      <c r="E36" s="68">
        <f t="shared" si="8"/>
        <v>227</v>
      </c>
      <c r="F36" s="68">
        <f t="shared" si="9"/>
        <v>156</v>
      </c>
      <c r="G36" s="59">
        <v>51</v>
      </c>
      <c r="H36" s="76">
        <v>37</v>
      </c>
      <c r="I36" s="64">
        <v>68</v>
      </c>
    </row>
    <row r="37" spans="1:9">
      <c r="A37" s="50"/>
      <c r="B37" s="30" t="s">
        <v>56</v>
      </c>
      <c r="C37" s="59">
        <v>39</v>
      </c>
      <c r="D37" s="64">
        <v>37</v>
      </c>
      <c r="E37" s="68">
        <f t="shared" si="8"/>
        <v>76</v>
      </c>
      <c r="F37" s="68">
        <f t="shared" si="9"/>
        <v>47</v>
      </c>
      <c r="G37" s="59">
        <v>12</v>
      </c>
      <c r="H37" s="76">
        <v>15</v>
      </c>
      <c r="I37" s="64">
        <v>20</v>
      </c>
    </row>
    <row r="38" spans="1:9">
      <c r="A38" s="50"/>
      <c r="B38" s="30" t="s">
        <v>58</v>
      </c>
      <c r="C38" s="59">
        <v>95</v>
      </c>
      <c r="D38" s="64">
        <v>148</v>
      </c>
      <c r="E38" s="68">
        <f t="shared" si="8"/>
        <v>243</v>
      </c>
      <c r="F38" s="68">
        <f t="shared" si="9"/>
        <v>166</v>
      </c>
      <c r="G38" s="59">
        <v>63</v>
      </c>
      <c r="H38" s="76">
        <v>49</v>
      </c>
      <c r="I38" s="64">
        <v>54</v>
      </c>
    </row>
    <row r="39" spans="1:9">
      <c r="A39" s="50"/>
      <c r="B39" s="30" t="s">
        <v>86</v>
      </c>
      <c r="C39" s="59">
        <v>14</v>
      </c>
      <c r="D39" s="64">
        <v>16</v>
      </c>
      <c r="E39" s="68">
        <f t="shared" si="8"/>
        <v>30</v>
      </c>
      <c r="F39" s="68">
        <f t="shared" si="9"/>
        <v>20</v>
      </c>
      <c r="G39" s="59">
        <v>5</v>
      </c>
      <c r="H39" s="76">
        <v>6</v>
      </c>
      <c r="I39" s="64">
        <v>9</v>
      </c>
    </row>
    <row r="40" spans="1:9">
      <c r="A40" s="50"/>
      <c r="B40" s="30" t="s">
        <v>52</v>
      </c>
      <c r="C40" s="59">
        <v>51</v>
      </c>
      <c r="D40" s="64">
        <v>73</v>
      </c>
      <c r="E40" s="68">
        <f t="shared" si="8"/>
        <v>124</v>
      </c>
      <c r="F40" s="68">
        <f t="shared" si="9"/>
        <v>91</v>
      </c>
      <c r="G40" s="59">
        <v>37</v>
      </c>
      <c r="H40" s="76">
        <v>22</v>
      </c>
      <c r="I40" s="64">
        <v>32</v>
      </c>
    </row>
    <row r="41" spans="1:9">
      <c r="A41" s="50"/>
      <c r="B41" s="30" t="s">
        <v>37</v>
      </c>
      <c r="C41" s="59">
        <v>64</v>
      </c>
      <c r="D41" s="64">
        <v>92</v>
      </c>
      <c r="E41" s="68">
        <f t="shared" si="8"/>
        <v>156</v>
      </c>
      <c r="F41" s="68">
        <f t="shared" si="9"/>
        <v>117</v>
      </c>
      <c r="G41" s="59">
        <v>49</v>
      </c>
      <c r="H41" s="76">
        <v>29</v>
      </c>
      <c r="I41" s="64">
        <v>39</v>
      </c>
    </row>
    <row r="42" spans="1:9">
      <c r="A42" s="50"/>
      <c r="B42" s="30" t="s">
        <v>61</v>
      </c>
      <c r="C42" s="59">
        <v>17</v>
      </c>
      <c r="D42" s="64">
        <v>16</v>
      </c>
      <c r="E42" s="68">
        <f t="shared" si="8"/>
        <v>33</v>
      </c>
      <c r="F42" s="68">
        <f t="shared" si="9"/>
        <v>19</v>
      </c>
      <c r="G42" s="59">
        <v>6</v>
      </c>
      <c r="H42" s="76">
        <v>10</v>
      </c>
      <c r="I42" s="64">
        <v>3</v>
      </c>
    </row>
    <row r="43" spans="1:9">
      <c r="A43" s="50"/>
      <c r="B43" s="30" t="s">
        <v>62</v>
      </c>
      <c r="C43" s="59">
        <v>1</v>
      </c>
      <c r="D43" s="64">
        <v>1</v>
      </c>
      <c r="E43" s="68">
        <f t="shared" si="8"/>
        <v>2</v>
      </c>
      <c r="F43" s="68">
        <f t="shared" si="9"/>
        <v>2</v>
      </c>
      <c r="G43" s="59">
        <v>2</v>
      </c>
      <c r="H43" s="76">
        <v>0</v>
      </c>
      <c r="I43" s="64">
        <v>0</v>
      </c>
    </row>
    <row r="44" spans="1:9">
      <c r="A44" s="50"/>
      <c r="B44" s="30" t="s">
        <v>57</v>
      </c>
      <c r="C44" s="59">
        <v>89</v>
      </c>
      <c r="D44" s="64">
        <v>89</v>
      </c>
      <c r="E44" s="68">
        <f t="shared" si="8"/>
        <v>178</v>
      </c>
      <c r="F44" s="68">
        <f t="shared" si="9"/>
        <v>129</v>
      </c>
      <c r="G44" s="59">
        <v>51</v>
      </c>
      <c r="H44" s="76">
        <v>36</v>
      </c>
      <c r="I44" s="64">
        <v>42</v>
      </c>
    </row>
    <row r="45" spans="1:9">
      <c r="A45" s="50"/>
      <c r="B45" s="30" t="s">
        <v>63</v>
      </c>
      <c r="C45" s="59">
        <v>60</v>
      </c>
      <c r="D45" s="64">
        <v>75</v>
      </c>
      <c r="E45" s="68">
        <f t="shared" si="8"/>
        <v>135</v>
      </c>
      <c r="F45" s="68">
        <f t="shared" si="9"/>
        <v>95</v>
      </c>
      <c r="G45" s="59">
        <v>37</v>
      </c>
      <c r="H45" s="76">
        <v>28</v>
      </c>
      <c r="I45" s="64">
        <v>30</v>
      </c>
    </row>
    <row r="46" spans="1:9">
      <c r="A46" s="50"/>
      <c r="B46" s="30" t="s">
        <v>64</v>
      </c>
      <c r="C46" s="59">
        <v>9</v>
      </c>
      <c r="D46" s="64">
        <v>12</v>
      </c>
      <c r="E46" s="68">
        <f t="shared" si="8"/>
        <v>21</v>
      </c>
      <c r="F46" s="68">
        <f t="shared" si="9"/>
        <v>15</v>
      </c>
      <c r="G46" s="59">
        <v>6</v>
      </c>
      <c r="H46" s="76">
        <v>3</v>
      </c>
      <c r="I46" s="64">
        <v>6</v>
      </c>
    </row>
    <row r="47" spans="1:9">
      <c r="A47" s="50"/>
      <c r="B47" s="30" t="s">
        <v>28</v>
      </c>
      <c r="C47" s="59">
        <v>26</v>
      </c>
      <c r="D47" s="64">
        <v>36</v>
      </c>
      <c r="E47" s="68">
        <f t="shared" si="8"/>
        <v>62</v>
      </c>
      <c r="F47" s="68">
        <f t="shared" si="9"/>
        <v>46</v>
      </c>
      <c r="G47" s="59">
        <v>17</v>
      </c>
      <c r="H47" s="76">
        <v>9</v>
      </c>
      <c r="I47" s="64">
        <v>20</v>
      </c>
    </row>
    <row r="48" spans="1:9">
      <c r="A48" s="50"/>
      <c r="B48" s="30" t="s">
        <v>0</v>
      </c>
      <c r="C48" s="59">
        <v>36</v>
      </c>
      <c r="D48" s="64">
        <v>37</v>
      </c>
      <c r="E48" s="68">
        <f t="shared" si="8"/>
        <v>73</v>
      </c>
      <c r="F48" s="68">
        <f t="shared" si="9"/>
        <v>47</v>
      </c>
      <c r="G48" s="59">
        <v>14</v>
      </c>
      <c r="H48" s="76">
        <v>15</v>
      </c>
      <c r="I48" s="64">
        <v>18</v>
      </c>
    </row>
    <row r="49" spans="1:9">
      <c r="A49" s="50"/>
      <c r="B49" s="30" t="s">
        <v>24</v>
      </c>
      <c r="C49" s="59">
        <v>27</v>
      </c>
      <c r="D49" s="64">
        <v>32</v>
      </c>
      <c r="E49" s="68">
        <f t="shared" si="8"/>
        <v>59</v>
      </c>
      <c r="F49" s="68">
        <f t="shared" si="9"/>
        <v>34</v>
      </c>
      <c r="G49" s="59">
        <v>6</v>
      </c>
      <c r="H49" s="76">
        <v>18</v>
      </c>
      <c r="I49" s="64">
        <v>10</v>
      </c>
    </row>
    <row r="50" spans="1:9">
      <c r="A50" s="50"/>
      <c r="B50" s="30" t="s">
        <v>5</v>
      </c>
      <c r="C50" s="59">
        <v>4</v>
      </c>
      <c r="D50" s="64">
        <v>10</v>
      </c>
      <c r="E50" s="68">
        <f t="shared" si="8"/>
        <v>14</v>
      </c>
      <c r="F50" s="68">
        <f t="shared" si="9"/>
        <v>9</v>
      </c>
      <c r="G50" s="59">
        <v>5</v>
      </c>
      <c r="H50" s="76">
        <v>1</v>
      </c>
      <c r="I50" s="64">
        <v>3</v>
      </c>
    </row>
    <row r="51" spans="1:9">
      <c r="A51" s="50"/>
      <c r="B51" s="30" t="s">
        <v>65</v>
      </c>
      <c r="C51" s="59">
        <v>16</v>
      </c>
      <c r="D51" s="64">
        <v>14</v>
      </c>
      <c r="E51" s="68">
        <f t="shared" si="8"/>
        <v>30</v>
      </c>
      <c r="F51" s="68">
        <f t="shared" si="9"/>
        <v>20</v>
      </c>
      <c r="G51" s="59">
        <v>6</v>
      </c>
      <c r="H51" s="76">
        <v>7</v>
      </c>
      <c r="I51" s="64">
        <v>7</v>
      </c>
    </row>
    <row r="52" spans="1:9">
      <c r="A52" s="50"/>
      <c r="B52" s="30" t="s">
        <v>66</v>
      </c>
      <c r="C52" s="59">
        <v>169</v>
      </c>
      <c r="D52" s="64">
        <v>266</v>
      </c>
      <c r="E52" s="68">
        <f t="shared" si="8"/>
        <v>435</v>
      </c>
      <c r="F52" s="68">
        <f t="shared" si="9"/>
        <v>312</v>
      </c>
      <c r="G52" s="59">
        <v>135</v>
      </c>
      <c r="H52" s="76">
        <v>70</v>
      </c>
      <c r="I52" s="64">
        <v>107</v>
      </c>
    </row>
    <row r="53" spans="1:9">
      <c r="A53" s="50"/>
      <c r="B53" s="30" t="s">
        <v>67</v>
      </c>
      <c r="C53" s="59">
        <v>61</v>
      </c>
      <c r="D53" s="64">
        <v>84</v>
      </c>
      <c r="E53" s="68">
        <f t="shared" si="8"/>
        <v>145</v>
      </c>
      <c r="F53" s="68">
        <f t="shared" si="9"/>
        <v>108</v>
      </c>
      <c r="G53" s="59">
        <v>52</v>
      </c>
      <c r="H53" s="76">
        <v>26</v>
      </c>
      <c r="I53" s="64">
        <v>30</v>
      </c>
    </row>
    <row r="54" spans="1:9">
      <c r="A54" s="50"/>
      <c r="B54" s="30" t="s">
        <v>68</v>
      </c>
      <c r="C54" s="59">
        <v>48</v>
      </c>
      <c r="D54" s="64">
        <v>67</v>
      </c>
      <c r="E54" s="68">
        <f t="shared" si="8"/>
        <v>115</v>
      </c>
      <c r="F54" s="68">
        <f t="shared" si="9"/>
        <v>90</v>
      </c>
      <c r="G54" s="59">
        <v>46</v>
      </c>
      <c r="H54" s="76">
        <v>16</v>
      </c>
      <c r="I54" s="64">
        <v>28</v>
      </c>
    </row>
    <row r="55" spans="1:9">
      <c r="A55" s="50"/>
      <c r="B55" s="30" t="s">
        <v>43</v>
      </c>
      <c r="C55" s="59">
        <v>32</v>
      </c>
      <c r="D55" s="64">
        <v>51</v>
      </c>
      <c r="E55" s="68">
        <f t="shared" si="8"/>
        <v>83</v>
      </c>
      <c r="F55" s="68">
        <f t="shared" si="9"/>
        <v>70</v>
      </c>
      <c r="G55" s="59">
        <v>48</v>
      </c>
      <c r="H55" s="76">
        <v>8</v>
      </c>
      <c r="I55" s="64">
        <v>14</v>
      </c>
    </row>
    <row r="56" spans="1:9">
      <c r="A56" s="50"/>
      <c r="B56" s="54" t="s">
        <v>60</v>
      </c>
      <c r="C56" s="60">
        <v>91</v>
      </c>
      <c r="D56" s="65">
        <v>118</v>
      </c>
      <c r="E56" s="69">
        <f t="shared" si="8"/>
        <v>209</v>
      </c>
      <c r="F56" s="69">
        <f t="shared" si="9"/>
        <v>156</v>
      </c>
      <c r="G56" s="60">
        <v>79</v>
      </c>
      <c r="H56" s="77">
        <v>45</v>
      </c>
      <c r="I56" s="65">
        <v>32</v>
      </c>
    </row>
    <row r="57" spans="1:9" ht="21" customHeight="1">
      <c r="A57" s="51"/>
      <c r="B57" s="55" t="s">
        <v>8</v>
      </c>
      <c r="C57" s="61">
        <f t="shared" ref="C57:I57" si="10">SUM(C31:C56)</f>
        <v>1234</v>
      </c>
      <c r="D57" s="66">
        <f t="shared" si="10"/>
        <v>1656</v>
      </c>
      <c r="E57" s="70">
        <f t="shared" si="10"/>
        <v>2890</v>
      </c>
      <c r="F57" s="70">
        <f t="shared" si="10"/>
        <v>2059</v>
      </c>
      <c r="G57" s="61">
        <f t="shared" si="10"/>
        <v>852</v>
      </c>
      <c r="H57" s="78">
        <f t="shared" si="10"/>
        <v>538</v>
      </c>
      <c r="I57" s="66">
        <f t="shared" si="10"/>
        <v>669</v>
      </c>
    </row>
    <row r="58" spans="1:9" ht="21" customHeight="1">
      <c r="A58" s="47" t="s">
        <v>70</v>
      </c>
      <c r="B58" s="47"/>
      <c r="C58" s="61">
        <f>C10+C15+C22+C30+C57</f>
        <v>8165</v>
      </c>
      <c r="D58" s="66">
        <f>D10+D15+D22+D30+D57</f>
        <v>11097</v>
      </c>
      <c r="E58" s="70">
        <f>E10+E15+E22+E30+E57</f>
        <v>19262</v>
      </c>
      <c r="F58" s="70">
        <f>SUM(G58:I58)</f>
        <v>13639</v>
      </c>
      <c r="G58" s="61">
        <f>G10+G15+G22+G30+G57</f>
        <v>5610</v>
      </c>
      <c r="H58" s="78">
        <f>H10+H15+H22+H30+H57</f>
        <v>3694</v>
      </c>
      <c r="I58" s="66">
        <f>I10+I15+I22+I30+I57</f>
        <v>4335</v>
      </c>
    </row>
  </sheetData>
  <mergeCells count="12">
    <mergeCell ref="C1:G1"/>
    <mergeCell ref="A2:I2"/>
    <mergeCell ref="C3:E3"/>
    <mergeCell ref="F3:I3"/>
    <mergeCell ref="A58:B58"/>
    <mergeCell ref="A3:A4"/>
    <mergeCell ref="B3:B4"/>
    <mergeCell ref="A5:A10"/>
    <mergeCell ref="A11:A15"/>
    <mergeCell ref="A16:A22"/>
    <mergeCell ref="A23:A30"/>
    <mergeCell ref="A31:A57"/>
  </mergeCells>
  <phoneticPr fontId="19"/>
  <pageMargins left="0.78740157480314965" right="0.39370078740157483" top="0.39370078740157483" bottom="0.19685039370078741" header="0.19685039370078741" footer="0.1968503937007874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町別人口（R3.11)</vt:lpstr>
      <vt:lpstr>行政区別人口</vt:lpstr>
      <vt:lpstr>65歳以上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尾﨑　恵美</dc:creator>
  <cp:lastModifiedBy>谷口　梓</cp:lastModifiedBy>
  <cp:lastPrinted>2018-07-05T00:41:15Z</cp:lastPrinted>
  <dcterms:created xsi:type="dcterms:W3CDTF">2013-06-05T00:26:59Z</dcterms:created>
  <dcterms:modified xsi:type="dcterms:W3CDTF">2021-12-03T01:48:12Z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2021-12-03T01:48:12Z</vt:filetime>
  </property>
</Properties>
</file>