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40" yWindow="315" windowWidth="19155" windowHeight="7770" tabRatio="871"/>
  </bookViews>
  <sheets>
    <sheet name="町別人口（R4.6)" sheetId="59" r:id="rId1"/>
    <sheet name="行政区別人口" sheetId="7" r:id="rId2"/>
    <sheet name="65歳以上" sheetId="6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<sst xmlns="http://schemas.openxmlformats.org/spreadsheetml/2006/main" xmlns:r="http://schemas.openxmlformats.org/officeDocument/2006/relationships" count="102" uniqueCount="102">
  <si>
    <t>町　名</t>
    <rPh sb="0" eb="1">
      <t>マチ</t>
    </rPh>
    <rPh sb="2" eb="3">
      <t>メイ</t>
    </rPh>
    <phoneticPr fontId="19"/>
  </si>
  <si>
    <t>その他</t>
    <rPh sb="2" eb="3">
      <t>タ</t>
    </rPh>
    <phoneticPr fontId="19"/>
  </si>
  <si>
    <t>夏草</t>
    <rPh sb="0" eb="2">
      <t>ナツクサ</t>
    </rPh>
    <phoneticPr fontId="19"/>
  </si>
  <si>
    <t>磯部町</t>
    <rPh sb="0" eb="3">
      <t>イソベチョウ</t>
    </rPh>
    <phoneticPr fontId="19"/>
  </si>
  <si>
    <t>栗木広　　</t>
  </si>
  <si>
    <t>堀切</t>
  </si>
  <si>
    <t>御座</t>
    <rPh sb="0" eb="2">
      <t>ゴザ</t>
    </rPh>
    <phoneticPr fontId="19"/>
  </si>
  <si>
    <t>計</t>
    <rPh sb="0" eb="1">
      <t>ケイ</t>
    </rPh>
    <phoneticPr fontId="19"/>
  </si>
  <si>
    <t>名田</t>
    <rPh sb="0" eb="2">
      <t>ナタ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</si>
  <si>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</si>
  <si>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前月比</t>
    <rPh sb="0" eb="2">
      <t>ゼンゲツ</t>
    </rPh>
    <rPh sb="2" eb="3">
      <t>ヒ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</si>
  <si>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</si>
  <si>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</si>
  <si>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</si>
  <si>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間崎</t>
    <rPh sb="0" eb="1">
      <t>マ</t>
    </rPh>
    <rPh sb="1" eb="2">
      <t>サキ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</si>
  <si>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</si>
  <si>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世帯数</t>
    <rPh sb="0" eb="3">
      <t>セタイスウ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</si>
  <si>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</si>
  <si>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</si>
  <si>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</si>
  <si>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</si>
  <si>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</si>
  <si>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</si>
  <si>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栗木広　</t>
  </si>
  <si>
    <t>南張</t>
    <rPh sb="0" eb="1">
      <t>ミナミ</t>
    </rPh>
    <rPh sb="1" eb="2">
      <t>バ</t>
    </rPh>
    <phoneticPr fontId="19"/>
  </si>
  <si>
    <t>男</t>
    <rPh sb="0" eb="1">
      <t>オトコ</t>
    </rPh>
    <phoneticPr fontId="19"/>
  </si>
  <si>
    <t>山原</t>
    <rPh sb="0" eb="2">
      <t>ヤマハラ</t>
    </rPh>
    <phoneticPr fontId="19"/>
  </si>
  <si>
    <t>浜島</t>
    <rPh sb="0" eb="2">
      <t>ハマジマ</t>
    </rPh>
    <phoneticPr fontId="19"/>
  </si>
  <si>
    <t>女</t>
    <rPh sb="0" eb="1">
      <t>オンナ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</si>
  <si>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</si>
  <si>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</si>
  <si>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越賀</t>
    <rPh sb="0" eb="2">
      <t>コシカ</t>
    </rPh>
    <phoneticPr fontId="19"/>
  </si>
  <si>
    <t>波切</t>
    <rPh sb="0" eb="2">
      <t>ナキリ</t>
    </rPh>
    <phoneticPr fontId="19"/>
  </si>
  <si>
    <t>船越</t>
    <rPh sb="0" eb="2">
      <t>フナコシ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</si>
  <si>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</si>
  <si>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下之郷</t>
    <rPh sb="0" eb="3">
      <t>シモノゴウ</t>
    </rPh>
    <phoneticPr fontId="19"/>
  </si>
  <si>
    <t>片田</t>
    <rPh sb="0" eb="1">
      <t>カタ</t>
    </rPh>
    <rPh sb="1" eb="2">
      <t>タ</t>
    </rPh>
    <phoneticPr fontId="19"/>
  </si>
  <si>
    <t>畔名</t>
    <rPh sb="0" eb="2">
      <t>アゼナ</t>
    </rPh>
    <phoneticPr fontId="19"/>
  </si>
  <si>
    <t>上之郷</t>
    <rPh sb="0" eb="3">
      <t>カミノゴウ</t>
    </rPh>
    <phoneticPr fontId="19"/>
  </si>
  <si>
    <t>布施田</t>
    <rPh sb="0" eb="2">
      <t>フセ</t>
    </rPh>
    <rPh sb="2" eb="3">
      <t>タ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</si>
  <si>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</si>
  <si>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</si>
  <si>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渡鹿野</t>
    <rPh sb="0" eb="3">
      <t>ワタカノ</t>
    </rPh>
    <phoneticPr fontId="19"/>
  </si>
  <si>
    <t>鵜方</t>
    <rPh sb="0" eb="2">
      <t>ウガタ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</si>
  <si>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</si>
  <si>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</si>
  <si>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</si>
  <si>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</si>
  <si>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</si>
  <si>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</si>
  <si>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</si>
  <si>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</si>
  <si>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</si>
  <si>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</si>
  <si>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</si>
  <si>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</si>
  <si>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</si>
  <si>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飯浜</t>
    <rPh sb="0" eb="1">
      <t>メシ</t>
    </rPh>
    <rPh sb="1" eb="2">
      <t>ハマ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</si>
  <si>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</si>
  <si>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</si>
  <si>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恵利原</t>
    <rPh sb="0" eb="3">
      <t>エリハラ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</si>
  <si>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</si>
  <si>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</si>
  <si>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</si>
  <si>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</si>
  <si>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</si>
  <si>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</si>
  <si>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</si>
  <si>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</si>
  <si>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</si>
  <si>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</si>
  <si>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</si>
  <si>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</si>
  <si>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</si>
  <si>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</si>
  <si>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</si>
  <si>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</si>
  <si>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</si>
  <si>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</si>
  <si>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</si>
  <si>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</si>
  <si>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</si>
  <si>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</si>
  <si>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</si>
  <si>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</si>
  <si>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</si>
  <si>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</si>
  <si>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</si>
  <si>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</si>
  <si>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</si>
  <si>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</si>
  <si>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</si>
  <si>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</si>
  <si>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</si>
  <si>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</si>
  <si>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</si>
  <si>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</si>
  <si>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</si>
  <si>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</si>
  <si>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</si>
  <si>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令和4年6月30日現在</t>
  </si>
  <si>
    <t>令和4年6月30日現在</t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</si>
</sst>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2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rgb="FFFF0000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color auto="1"/>
      <name val="ＭＳ Ｐゴシック"/>
      <family val="3"/>
    </font>
    <font>
      <sz val="14"/>
      <color theme="1"/>
      <name val="ＭＳ Ｐゴシック"/>
      <family val="3"/>
      <scheme val="minor"/>
    </font>
    <font>
      <sz val="14"/>
      <color rgb="FFFF0000"/>
      <name val="ＭＳ Ｐゴシック"/>
      <family val="3"/>
      <scheme val="minor"/>
    </font>
    <font>
      <sz val="14"/>
      <color auto="1"/>
      <name val="ＭＳ Ｐゴシック"/>
      <family val="3"/>
      <scheme val="minor"/>
    </font>
    <font>
      <sz val="9"/>
      <color auto="1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color auto="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0" fillId="0" borderId="10" xfId="45" applyNumberFormat="1" applyFont="1" applyBorder="1" applyAlignment="1">
      <alignment horizontal="right" vertical="center" shrinkToFit="1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0" fontId="21" fillId="0" borderId="0" xfId="45" applyNumberFormat="1" applyFont="1" applyBorder="1" applyAlignment="1">
      <alignment horizontal="distributed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3" xfId="45" applyFont="1" applyBorder="1">
      <alignment vertical="center"/>
    </xf>
    <xf numFmtId="38" fontId="24" fillId="0" borderId="14" xfId="45" applyFont="1" applyBorder="1" applyAlignment="1">
      <alignment horizontal="center" vertical="center"/>
    </xf>
    <xf numFmtId="38" fontId="25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6" fillId="0" borderId="13" xfId="45" applyFont="1" applyBorder="1">
      <alignment vertical="center"/>
    </xf>
    <xf numFmtId="38" fontId="25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5" fillId="0" borderId="15" xfId="45" applyFont="1" applyBorder="1">
      <alignment vertical="center"/>
    </xf>
    <xf numFmtId="38" fontId="27" fillId="0" borderId="13" xfId="45" applyFont="1" applyBorder="1">
      <alignment vertical="center"/>
    </xf>
    <xf numFmtId="38" fontId="23" fillId="0" borderId="17" xfId="45" applyFont="1" applyBorder="1">
      <alignment vertical="center"/>
    </xf>
    <xf numFmtId="38" fontId="23" fillId="0" borderId="16" xfId="45" applyFont="1" applyBorder="1">
      <alignment vertical="center"/>
    </xf>
    <xf numFmtId="38" fontId="24" fillId="0" borderId="18" xfId="45" applyFont="1" applyBorder="1" applyAlignment="1">
      <alignment horizontal="center" vertical="center"/>
    </xf>
    <xf numFmtId="38" fontId="25" fillId="0" borderId="18" xfId="45" applyFont="1" applyBorder="1">
      <alignment vertical="center"/>
    </xf>
    <xf numFmtId="38" fontId="25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38" fontId="0" fillId="0" borderId="11" xfId="45" applyFont="1" applyFill="1" applyBorder="1" applyAlignment="1">
      <alignment horizontal="center" vertical="center"/>
    </xf>
    <xf numFmtId="0" fontId="28" fillId="0" borderId="0" xfId="45" applyNumberFormat="1" applyFont="1" applyAlignment="1">
      <alignment horizontal="left" vertical="center" wrapText="1"/>
    </xf>
    <xf numFmtId="0" fontId="29" fillId="0" borderId="0" xfId="45" applyNumberFormat="1" applyFont="1" applyAlignment="1">
      <alignment horizontal="left" vertical="center" wrapText="1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  <xf numFmtId="0" fontId="30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0" fontId="21" fillId="0" borderId="0" xfId="45" applyNumberFormat="1" applyFont="1" applyAlignment="1">
      <alignment horizontal="distributed" vertical="center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10" fillId="0" borderId="33" xfId="45" applyFont="1" applyBorder="1" applyAlignment="1">
      <alignment horizontal="center" vertical="center"/>
    </xf>
    <xf numFmtId="38" fontId="24" fillId="0" borderId="25" xfId="45" applyFont="1" applyBorder="1" applyAlignment="1">
      <alignment horizontal="center" vertical="center" wrapText="1"/>
    </xf>
    <xf numFmtId="38" fontId="24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10" fillId="0" borderId="38" xfId="45" applyFont="1" applyBorder="1" applyAlignment="1">
      <alignment horizontal="center" vertical="center"/>
    </xf>
    <xf numFmtId="38" fontId="24" fillId="0" borderId="29" xfId="45" applyFont="1" applyBorder="1" applyAlignment="1">
      <alignment horizontal="center"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標準" xfId="0" builtinId="0"/>
    <cellStyle name="標準 2" xfId="34"/>
    <cellStyle name="標準 3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  <cellStyle name="桁区切り" xfId="45" builtinId="6"/>
  </cellStyles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:mc="http://schemas.openxmlformats.org/markup-compatibility/2006" xmlns="http://schemas.openxmlformats.org/spreadsheetml/2006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:mc="http://schemas.openxmlformats.org/markup-compatibility/2006" xmlns="http://schemas.openxmlformats.org/spreadsheetml/2006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9"/>
  <sheetViews>
    <sheetView tabSelected="1" workbookViewId="0"/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4" t="s">
        <v>9</v>
      </c>
      <c r="C1" s="4"/>
      <c r="D1" s="4"/>
      <c r="E1" s="4"/>
      <c r="F1" s="4"/>
      <c r="G1" s="4"/>
    </row>
    <row r="2" spans="1:9" ht="42.75" customHeight="1">
      <c r="A2" s="1" t="s">
        <v>100</v>
      </c>
      <c r="B2" s="1"/>
      <c r="C2" s="1"/>
      <c r="D2" s="1"/>
      <c r="E2" s="1"/>
      <c r="F2" s="1"/>
      <c r="G2" s="1"/>
      <c r="H2" s="1"/>
      <c r="I2" s="1"/>
    </row>
    <row r="3" spans="1:9" ht="42" customHeight="1">
      <c r="A3" s="2" t="s">
        <v>0</v>
      </c>
      <c r="B3" s="5" t="s">
        <v>12</v>
      </c>
      <c r="C3" s="8" t="s">
        <v>10</v>
      </c>
      <c r="D3" s="10" t="s">
        <v>13</v>
      </c>
      <c r="E3" s="8" t="s">
        <v>10</v>
      </c>
      <c r="F3" s="5" t="s">
        <v>7</v>
      </c>
      <c r="G3" s="8" t="s">
        <v>10</v>
      </c>
      <c r="H3" s="10" t="s">
        <v>16</v>
      </c>
      <c r="I3" s="18" t="s">
        <v>10</v>
      </c>
    </row>
    <row r="4" spans="1:9" ht="42" customHeight="1">
      <c r="A4" s="2" t="s">
        <v>17</v>
      </c>
      <c r="B4" s="6">
        <f>行政区別人口!C9</f>
        <v>1807</v>
      </c>
      <c r="C4" s="9">
        <v>-3</v>
      </c>
      <c r="D4" s="6">
        <f>行政区別人口!D9</f>
        <v>2069</v>
      </c>
      <c r="E4" s="9">
        <v>-9</v>
      </c>
      <c r="F4" s="6">
        <f>SUM(D4,B4)</f>
        <v>3876</v>
      </c>
      <c r="G4" s="9">
        <v>-12</v>
      </c>
      <c r="H4" s="6">
        <f>行政区別人口!F9</f>
        <v>1979</v>
      </c>
      <c r="I4" s="19">
        <v>-1</v>
      </c>
    </row>
    <row r="5" spans="1:9" ht="42" customHeight="1">
      <c r="A5" s="2" t="s">
        <v>18</v>
      </c>
      <c r="B5" s="6">
        <f>行政区別人口!C14</f>
        <v>2557</v>
      </c>
      <c r="C5" s="9">
        <v>-6</v>
      </c>
      <c r="D5" s="6">
        <f>行政区別人口!D14</f>
        <v>3136</v>
      </c>
      <c r="E5" s="9">
        <v>-12</v>
      </c>
      <c r="F5" s="6">
        <f>SUM(D5,B5)</f>
        <v>5693</v>
      </c>
      <c r="G5" s="9">
        <v>-18</v>
      </c>
      <c r="H5" s="6">
        <f>行政区別人口!F14</f>
        <v>2984</v>
      </c>
      <c r="I5" s="19">
        <v>-5</v>
      </c>
    </row>
    <row r="6" spans="1:9" ht="42" customHeight="1">
      <c r="A6" s="2" t="s">
        <v>19</v>
      </c>
      <c r="B6" s="6">
        <f>行政区別人口!C21</f>
        <v>4264</v>
      </c>
      <c r="C6" s="9">
        <v>-8</v>
      </c>
      <c r="D6" s="6">
        <f>行政区別人口!D21</f>
        <v>5013</v>
      </c>
      <c r="E6" s="9">
        <v>-4</v>
      </c>
      <c r="F6" s="6">
        <f>SUM(D6,B6)</f>
        <v>9277</v>
      </c>
      <c r="G6" s="9">
        <v>-12</v>
      </c>
      <c r="H6" s="7">
        <f>行政区別人口!F21</f>
        <v>4538</v>
      </c>
      <c r="I6" s="19">
        <v>3</v>
      </c>
    </row>
    <row r="7" spans="1:9" ht="42" customHeight="1">
      <c r="A7" s="2" t="s">
        <v>21</v>
      </c>
      <c r="B7" s="7">
        <f>行政区別人口!C29</f>
        <v>9835</v>
      </c>
      <c r="C7" s="9">
        <v>2</v>
      </c>
      <c r="D7" s="11">
        <f>行政区別人口!D29</f>
        <v>10956</v>
      </c>
      <c r="E7" s="9">
        <v>-9</v>
      </c>
      <c r="F7" s="6">
        <f>SUM(D7,B7)</f>
        <v>20791</v>
      </c>
      <c r="G7" s="9">
        <v>-7</v>
      </c>
      <c r="H7" s="15">
        <f>行政区別人口!F29</f>
        <v>9673</v>
      </c>
      <c r="I7" s="19">
        <v>4</v>
      </c>
    </row>
    <row r="8" spans="1:9" ht="42" customHeight="1">
      <c r="A8" s="3" t="s">
        <v>3</v>
      </c>
      <c r="B8" s="6">
        <f>行政区別人口!C57</f>
        <v>3310</v>
      </c>
      <c r="C8" s="9">
        <v>-8</v>
      </c>
      <c r="D8" s="7">
        <f>行政区別人口!D57</f>
        <v>3755</v>
      </c>
      <c r="E8" s="9">
        <v>7</v>
      </c>
      <c r="F8" s="6">
        <f>SUM(D8,B8)</f>
        <v>7065</v>
      </c>
      <c r="G8" s="9">
        <v>-1</v>
      </c>
      <c r="H8" s="16">
        <f>行政区別人口!F57</f>
        <v>3464</v>
      </c>
      <c r="I8" s="19">
        <v>6</v>
      </c>
    </row>
    <row r="9" spans="1:9" ht="42" customHeight="1">
      <c r="A9" s="2" t="s">
        <v>7</v>
      </c>
      <c r="B9" s="6">
        <f t="shared" ref="B9:I9" si="0">SUM(B4:B8)</f>
        <v>21773</v>
      </c>
      <c r="C9" s="9">
        <f t="shared" si="0"/>
        <v>-23</v>
      </c>
      <c r="D9" s="6">
        <f t="shared" si="0"/>
        <v>24929</v>
      </c>
      <c r="E9" s="12">
        <f t="shared" si="0"/>
        <v>-27</v>
      </c>
      <c r="F9" s="13">
        <f t="shared" si="0"/>
        <v>46702</v>
      </c>
      <c r="G9" s="14">
        <f t="shared" si="0"/>
        <v>-50</v>
      </c>
      <c r="H9" s="17">
        <f t="shared" si="0"/>
        <v>22638</v>
      </c>
      <c r="I9" s="20">
        <f t="shared" si="0"/>
        <v>7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 activeCell="A3" sqref="A3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21"/>
      <c r="B1" s="4" t="s">
        <v>69</v>
      </c>
      <c r="C1" s="4"/>
      <c r="D1" s="4"/>
      <c r="E1" s="4"/>
      <c r="F1" s="50"/>
    </row>
    <row r="2" spans="1:6" ht="21" customHeight="1">
      <c r="A2" s="22" t="s">
        <v>100</v>
      </c>
      <c r="B2" s="22"/>
      <c r="C2" s="22"/>
      <c r="D2" s="22"/>
      <c r="E2" s="22"/>
      <c r="F2" s="22"/>
    </row>
    <row r="3" spans="1:6" ht="21" customHeight="1">
      <c r="A3" s="23" t="s">
        <v>0</v>
      </c>
      <c r="B3" s="23" t="s">
        <v>72</v>
      </c>
      <c r="C3" s="36" t="s">
        <v>12</v>
      </c>
      <c r="D3" s="41" t="s">
        <v>13</v>
      </c>
      <c r="E3" s="23" t="s">
        <v>7</v>
      </c>
      <c r="F3" s="23" t="s">
        <v>16</v>
      </c>
    </row>
    <row r="4" spans="1:6">
      <c r="A4" s="24" t="s">
        <v>17</v>
      </c>
      <c r="B4" s="30" t="s">
        <v>27</v>
      </c>
      <c r="C4" s="37">
        <v>1292</v>
      </c>
      <c r="D4" s="42">
        <v>1491</v>
      </c>
      <c r="E4" s="46">
        <f>SUM(C4:D4)</f>
        <v>2783</v>
      </c>
      <c r="F4" s="46">
        <v>1399</v>
      </c>
    </row>
    <row r="5" spans="1:6">
      <c r="A5" s="25"/>
      <c r="B5" s="31" t="s">
        <v>73</v>
      </c>
      <c r="C5" s="38">
        <v>115</v>
      </c>
      <c r="D5" s="43">
        <v>134</v>
      </c>
      <c r="E5" s="47">
        <f>SUM(C5:D5)</f>
        <v>249</v>
      </c>
      <c r="F5" s="47">
        <v>139</v>
      </c>
    </row>
    <row r="6" spans="1:6">
      <c r="A6" s="25"/>
      <c r="B6" s="31" t="s">
        <v>74</v>
      </c>
      <c r="C6" s="38">
        <v>60</v>
      </c>
      <c r="D6" s="43">
        <v>66</v>
      </c>
      <c r="E6" s="47">
        <f>SUM(C6:D6)</f>
        <v>126</v>
      </c>
      <c r="F6" s="47">
        <v>62</v>
      </c>
    </row>
    <row r="7" spans="1:6">
      <c r="A7" s="25"/>
      <c r="B7" s="31" t="s">
        <v>20</v>
      </c>
      <c r="C7" s="38">
        <v>56</v>
      </c>
      <c r="D7" s="43">
        <v>62</v>
      </c>
      <c r="E7" s="47">
        <f>SUM(C7:D7)</f>
        <v>118</v>
      </c>
      <c r="F7" s="47">
        <v>54</v>
      </c>
    </row>
    <row r="8" spans="1:6">
      <c r="A8" s="25"/>
      <c r="B8" s="32" t="s">
        <v>75</v>
      </c>
      <c r="C8" s="39">
        <v>284</v>
      </c>
      <c r="D8" s="44">
        <v>316</v>
      </c>
      <c r="E8" s="48">
        <f>SUM(C8:D8)</f>
        <v>600</v>
      </c>
      <c r="F8" s="48">
        <v>325</v>
      </c>
    </row>
    <row r="9" spans="1:6" ht="21" customHeight="1">
      <c r="A9" s="26"/>
      <c r="B9" s="33" t="s">
        <v>7</v>
      </c>
      <c r="C9" s="40">
        <f>SUM(C4:C8)</f>
        <v>1807</v>
      </c>
      <c r="D9" s="45">
        <f>SUM(D4:D8)</f>
        <v>2069</v>
      </c>
      <c r="E9" s="49">
        <f>SUM(E4:E8)</f>
        <v>3876</v>
      </c>
      <c r="F9" s="49">
        <f>SUM(F4:F8)</f>
        <v>1979</v>
      </c>
    </row>
    <row r="10" spans="1:6">
      <c r="A10" s="24" t="s">
        <v>18</v>
      </c>
      <c r="B10" s="30" t="s">
        <v>76</v>
      </c>
      <c r="C10" s="37">
        <v>1699</v>
      </c>
      <c r="D10" s="42">
        <v>2073</v>
      </c>
      <c r="E10" s="46">
        <f>SUM(C10:D10)</f>
        <v>3772</v>
      </c>
      <c r="F10" s="46">
        <v>1923</v>
      </c>
    </row>
    <row r="11" spans="1:6">
      <c r="A11" s="25"/>
      <c r="B11" s="31" t="s">
        <v>33</v>
      </c>
      <c r="C11" s="38">
        <v>618</v>
      </c>
      <c r="D11" s="43">
        <v>747</v>
      </c>
      <c r="E11" s="47">
        <f>SUM(C11:D11)</f>
        <v>1365</v>
      </c>
      <c r="F11" s="47">
        <v>771</v>
      </c>
    </row>
    <row r="12" spans="1:6">
      <c r="A12" s="25"/>
      <c r="B12" s="31" t="s">
        <v>77</v>
      </c>
      <c r="C12" s="38">
        <v>94</v>
      </c>
      <c r="D12" s="43">
        <v>125</v>
      </c>
      <c r="E12" s="47">
        <f>SUM(C12:D12)</f>
        <v>219</v>
      </c>
      <c r="F12" s="47">
        <v>111</v>
      </c>
    </row>
    <row r="13" spans="1:6">
      <c r="A13" s="25"/>
      <c r="B13" s="32" t="s">
        <v>78</v>
      </c>
      <c r="C13" s="39">
        <v>146</v>
      </c>
      <c r="D13" s="44">
        <v>191</v>
      </c>
      <c r="E13" s="48">
        <f>SUM(C13:D13)</f>
        <v>337</v>
      </c>
      <c r="F13" s="48">
        <v>179</v>
      </c>
    </row>
    <row r="14" spans="1:6" ht="21" customHeight="1">
      <c r="A14" s="26"/>
      <c r="B14" s="33" t="s">
        <v>7</v>
      </c>
      <c r="C14" s="40">
        <f>SUM(C10:C13)</f>
        <v>2557</v>
      </c>
      <c r="D14" s="45">
        <f>SUM(D10:D13)</f>
        <v>3136</v>
      </c>
      <c r="E14" s="49">
        <f>SUM(E10:E13)</f>
        <v>5693</v>
      </c>
      <c r="F14" s="49">
        <f>SUM(F10:F13)</f>
        <v>2984</v>
      </c>
    </row>
    <row r="15" spans="1:6">
      <c r="A15" s="24" t="s">
        <v>19</v>
      </c>
      <c r="B15" s="30" t="s">
        <v>58</v>
      </c>
      <c r="C15" s="37">
        <v>882</v>
      </c>
      <c r="D15" s="42">
        <v>1011</v>
      </c>
      <c r="E15" s="46">
        <f t="shared" ref="E15:E20" si="0">SUM(C15:D15)</f>
        <v>1893</v>
      </c>
      <c r="F15" s="46">
        <v>962</v>
      </c>
    </row>
    <row r="16" spans="1:6">
      <c r="A16" s="25"/>
      <c r="B16" s="31" t="s">
        <v>39</v>
      </c>
      <c r="C16" s="38">
        <v>802</v>
      </c>
      <c r="D16" s="43">
        <v>968</v>
      </c>
      <c r="E16" s="47">
        <f t="shared" si="0"/>
        <v>1770</v>
      </c>
      <c r="F16" s="47">
        <v>840</v>
      </c>
    </row>
    <row r="17" spans="1:6">
      <c r="A17" s="25"/>
      <c r="B17" s="31" t="s">
        <v>79</v>
      </c>
      <c r="C17" s="38">
        <v>1765</v>
      </c>
      <c r="D17" s="43">
        <v>2057</v>
      </c>
      <c r="E17" s="47">
        <f t="shared" si="0"/>
        <v>3822</v>
      </c>
      <c r="F17" s="47">
        <v>1846</v>
      </c>
    </row>
    <row r="18" spans="1:6">
      <c r="A18" s="25"/>
      <c r="B18" s="31" t="s">
        <v>80</v>
      </c>
      <c r="C18" s="38">
        <v>32</v>
      </c>
      <c r="D18" s="43">
        <v>32</v>
      </c>
      <c r="E18" s="47">
        <f t="shared" si="0"/>
        <v>64</v>
      </c>
      <c r="F18" s="47">
        <v>43</v>
      </c>
    </row>
    <row r="19" spans="1:6">
      <c r="A19" s="25"/>
      <c r="B19" s="31" t="s">
        <v>81</v>
      </c>
      <c r="C19" s="38">
        <v>603</v>
      </c>
      <c r="D19" s="43">
        <v>726</v>
      </c>
      <c r="E19" s="47">
        <f t="shared" si="0"/>
        <v>1329</v>
      </c>
      <c r="F19" s="47">
        <v>638</v>
      </c>
    </row>
    <row r="20" spans="1:6">
      <c r="A20" s="25"/>
      <c r="B20" s="32" t="s">
        <v>6</v>
      </c>
      <c r="C20" s="39">
        <v>180</v>
      </c>
      <c r="D20" s="44">
        <v>219</v>
      </c>
      <c r="E20" s="48">
        <f t="shared" si="0"/>
        <v>399</v>
      </c>
      <c r="F20" s="48">
        <v>209</v>
      </c>
    </row>
    <row r="21" spans="1:6" ht="21" customHeight="1">
      <c r="A21" s="26"/>
      <c r="B21" s="33" t="s">
        <v>7</v>
      </c>
      <c r="C21" s="40">
        <f>SUM(C15:C20)</f>
        <v>4264</v>
      </c>
      <c r="D21" s="45">
        <f>SUM(D15:D20)</f>
        <v>5013</v>
      </c>
      <c r="E21" s="49">
        <f>SUM(E15:E20)</f>
        <v>9277</v>
      </c>
      <c r="F21" s="49">
        <f>SUM(F15:F20)</f>
        <v>4538</v>
      </c>
    </row>
    <row r="22" spans="1:6">
      <c r="A22" s="24" t="s">
        <v>21</v>
      </c>
      <c r="B22" s="30" t="s">
        <v>43</v>
      </c>
      <c r="C22" s="37">
        <v>4309</v>
      </c>
      <c r="D22" s="42">
        <v>4759</v>
      </c>
      <c r="E22" s="46">
        <f t="shared" ref="E22:E28" si="1">SUM(C22:D22)</f>
        <v>9068</v>
      </c>
      <c r="F22" s="46">
        <v>4139</v>
      </c>
    </row>
    <row r="23" spans="1:6">
      <c r="A23" s="25"/>
      <c r="B23" s="31" t="s">
        <v>44</v>
      </c>
      <c r="C23" s="38">
        <v>1938</v>
      </c>
      <c r="D23" s="43">
        <v>2206</v>
      </c>
      <c r="E23" s="47">
        <f t="shared" si="1"/>
        <v>4144</v>
      </c>
      <c r="F23" s="47">
        <v>1971</v>
      </c>
    </row>
    <row r="24" spans="1:6">
      <c r="A24" s="25"/>
      <c r="B24" s="31" t="s">
        <v>82</v>
      </c>
      <c r="C24" s="38">
        <v>585</v>
      </c>
      <c r="D24" s="43">
        <v>648</v>
      </c>
      <c r="E24" s="47">
        <f t="shared" si="1"/>
        <v>1233</v>
      </c>
      <c r="F24" s="47">
        <v>578</v>
      </c>
    </row>
    <row r="25" spans="1:6">
      <c r="A25" s="25"/>
      <c r="B25" s="31" t="s">
        <v>47</v>
      </c>
      <c r="C25" s="38">
        <v>292</v>
      </c>
      <c r="D25" s="43">
        <v>356</v>
      </c>
      <c r="E25" s="47">
        <f t="shared" si="1"/>
        <v>648</v>
      </c>
      <c r="F25" s="47">
        <v>299</v>
      </c>
    </row>
    <row r="26" spans="1:6">
      <c r="A26" s="25"/>
      <c r="B26" s="31" t="s">
        <v>83</v>
      </c>
      <c r="C26" s="38">
        <v>1270</v>
      </c>
      <c r="D26" s="43">
        <v>1388</v>
      </c>
      <c r="E26" s="47">
        <f t="shared" si="1"/>
        <v>2658</v>
      </c>
      <c r="F26" s="47">
        <v>1212</v>
      </c>
    </row>
    <row r="27" spans="1:6">
      <c r="A27" s="25"/>
      <c r="B27" s="31" t="s">
        <v>84</v>
      </c>
      <c r="C27" s="38">
        <v>732</v>
      </c>
      <c r="D27" s="43">
        <v>828</v>
      </c>
      <c r="E27" s="47">
        <f t="shared" si="1"/>
        <v>1560</v>
      </c>
      <c r="F27" s="47">
        <v>806</v>
      </c>
    </row>
    <row r="28" spans="1:6">
      <c r="A28" s="25"/>
      <c r="B28" s="32" t="s">
        <v>85</v>
      </c>
      <c r="C28" s="39">
        <v>709</v>
      </c>
      <c r="D28" s="44">
        <v>771</v>
      </c>
      <c r="E28" s="48">
        <f t="shared" si="1"/>
        <v>1480</v>
      </c>
      <c r="F28" s="48">
        <v>668</v>
      </c>
    </row>
    <row r="29" spans="1:6" ht="21" customHeight="1">
      <c r="A29" s="26"/>
      <c r="B29" s="33" t="s">
        <v>7</v>
      </c>
      <c r="C29" s="40">
        <f>SUM(C22:C28)</f>
        <v>9835</v>
      </c>
      <c r="D29" s="45">
        <f>SUM(D22:D28)</f>
        <v>10956</v>
      </c>
      <c r="E29" s="49">
        <f>SUM(E22:E28)</f>
        <v>20791</v>
      </c>
      <c r="F29" s="49">
        <f>SUM(F22:F28)</f>
        <v>9673</v>
      </c>
    </row>
    <row r="30" spans="1:6">
      <c r="A30" s="24" t="s">
        <v>86</v>
      </c>
      <c r="B30" s="30" t="s">
        <v>51</v>
      </c>
      <c r="C30" s="37">
        <v>52</v>
      </c>
      <c r="D30" s="42">
        <v>58</v>
      </c>
      <c r="E30" s="46">
        <f t="shared" ref="E30:E56" si="2">SUM(C30:D30)</f>
        <v>110</v>
      </c>
      <c r="F30" s="46">
        <v>57</v>
      </c>
    </row>
    <row r="31" spans="1:6">
      <c r="A31" s="25"/>
      <c r="B31" s="31" t="s">
        <v>46</v>
      </c>
      <c r="C31" s="38">
        <v>65</v>
      </c>
      <c r="D31" s="43">
        <v>57</v>
      </c>
      <c r="E31" s="47">
        <f t="shared" si="2"/>
        <v>122</v>
      </c>
      <c r="F31" s="47">
        <v>55</v>
      </c>
    </row>
    <row r="32" spans="1:6">
      <c r="A32" s="25"/>
      <c r="B32" s="31" t="s">
        <v>54</v>
      </c>
      <c r="C32" s="38">
        <v>212</v>
      </c>
      <c r="D32" s="43">
        <v>224</v>
      </c>
      <c r="E32" s="47">
        <f t="shared" si="2"/>
        <v>436</v>
      </c>
      <c r="F32" s="47">
        <v>215</v>
      </c>
    </row>
    <row r="33" spans="1:6">
      <c r="A33" s="25"/>
      <c r="B33" s="31" t="s">
        <v>38</v>
      </c>
      <c r="C33" s="38">
        <v>129</v>
      </c>
      <c r="D33" s="43">
        <v>153</v>
      </c>
      <c r="E33" s="47">
        <f t="shared" si="2"/>
        <v>282</v>
      </c>
      <c r="F33" s="47">
        <v>126</v>
      </c>
    </row>
    <row r="34" spans="1:6">
      <c r="A34" s="25"/>
      <c r="B34" s="31" t="s">
        <v>55</v>
      </c>
      <c r="C34" s="38">
        <v>23</v>
      </c>
      <c r="D34" s="43">
        <v>33</v>
      </c>
      <c r="E34" s="47">
        <f t="shared" si="2"/>
        <v>56</v>
      </c>
      <c r="F34" s="47">
        <v>31</v>
      </c>
    </row>
    <row r="35" spans="1:6">
      <c r="A35" s="25"/>
      <c r="B35" s="31" t="s">
        <v>35</v>
      </c>
      <c r="C35" s="38">
        <v>267</v>
      </c>
      <c r="D35" s="43">
        <v>302</v>
      </c>
      <c r="E35" s="47">
        <f t="shared" si="2"/>
        <v>569</v>
      </c>
      <c r="F35" s="47">
        <v>262</v>
      </c>
    </row>
    <row r="36" spans="1:6">
      <c r="A36" s="25"/>
      <c r="B36" s="31" t="s">
        <v>57</v>
      </c>
      <c r="C36" s="38">
        <v>76</v>
      </c>
      <c r="D36" s="43">
        <v>83</v>
      </c>
      <c r="E36" s="47">
        <f t="shared" si="2"/>
        <v>159</v>
      </c>
      <c r="F36" s="47">
        <v>70</v>
      </c>
    </row>
    <row r="37" spans="1:6">
      <c r="A37" s="25"/>
      <c r="B37" s="31" t="s">
        <v>11</v>
      </c>
      <c r="C37" s="38">
        <v>246</v>
      </c>
      <c r="D37" s="43">
        <v>318</v>
      </c>
      <c r="E37" s="47">
        <f t="shared" si="2"/>
        <v>564</v>
      </c>
      <c r="F37" s="47">
        <v>257</v>
      </c>
    </row>
    <row r="38" spans="1:6">
      <c r="A38" s="25"/>
      <c r="B38" s="31" t="s">
        <v>87</v>
      </c>
      <c r="C38" s="38">
        <v>55</v>
      </c>
      <c r="D38" s="43">
        <v>62</v>
      </c>
      <c r="E38" s="47">
        <f t="shared" si="2"/>
        <v>117</v>
      </c>
      <c r="F38" s="47">
        <v>43</v>
      </c>
    </row>
    <row r="39" spans="1:6">
      <c r="A39" s="25"/>
      <c r="B39" s="31" t="s">
        <v>52</v>
      </c>
      <c r="C39" s="38">
        <v>170</v>
      </c>
      <c r="D39" s="43">
        <v>187</v>
      </c>
      <c r="E39" s="47">
        <f t="shared" si="2"/>
        <v>357</v>
      </c>
      <c r="F39" s="47">
        <v>202</v>
      </c>
    </row>
    <row r="40" spans="1:6">
      <c r="A40" s="25"/>
      <c r="B40" s="31" t="s">
        <v>88</v>
      </c>
      <c r="C40" s="38">
        <v>177</v>
      </c>
      <c r="D40" s="43">
        <v>197</v>
      </c>
      <c r="E40" s="47">
        <f t="shared" si="2"/>
        <v>374</v>
      </c>
      <c r="F40" s="47">
        <v>177</v>
      </c>
    </row>
    <row r="41" spans="1:6">
      <c r="A41" s="25"/>
      <c r="B41" s="31" t="s">
        <v>61</v>
      </c>
      <c r="C41" s="38">
        <v>21</v>
      </c>
      <c r="D41" s="43">
        <v>20</v>
      </c>
      <c r="E41" s="47">
        <f t="shared" si="2"/>
        <v>41</v>
      </c>
      <c r="F41" s="47">
        <v>20</v>
      </c>
    </row>
    <row r="42" spans="1:6">
      <c r="A42" s="25"/>
      <c r="B42" s="34" t="s">
        <v>70</v>
      </c>
      <c r="C42" s="38">
        <v>7</v>
      </c>
      <c r="D42" s="43">
        <v>5</v>
      </c>
      <c r="E42" s="47">
        <f t="shared" si="2"/>
        <v>12</v>
      </c>
      <c r="F42" s="47">
        <v>8</v>
      </c>
    </row>
    <row r="43" spans="1:6">
      <c r="A43" s="25"/>
      <c r="B43" s="31" t="s">
        <v>62</v>
      </c>
      <c r="C43" s="38">
        <v>48</v>
      </c>
      <c r="D43" s="43">
        <v>41</v>
      </c>
      <c r="E43" s="47">
        <f t="shared" si="2"/>
        <v>89</v>
      </c>
      <c r="F43" s="47">
        <v>49</v>
      </c>
    </row>
    <row r="44" spans="1:6">
      <c r="A44" s="25"/>
      <c r="B44" s="31" t="s">
        <v>89</v>
      </c>
      <c r="C44" s="38">
        <v>234</v>
      </c>
      <c r="D44" s="43">
        <v>230</v>
      </c>
      <c r="E44" s="47">
        <f t="shared" si="2"/>
        <v>464</v>
      </c>
      <c r="F44" s="47">
        <v>244</v>
      </c>
    </row>
    <row r="45" spans="1:6">
      <c r="A45" s="25"/>
      <c r="B45" s="31" t="s">
        <v>90</v>
      </c>
      <c r="C45" s="38">
        <v>172</v>
      </c>
      <c r="D45" s="43">
        <v>190</v>
      </c>
      <c r="E45" s="47">
        <f t="shared" si="2"/>
        <v>362</v>
      </c>
      <c r="F45" s="47">
        <v>156</v>
      </c>
    </row>
    <row r="46" spans="1:6">
      <c r="A46" s="25"/>
      <c r="B46" s="31" t="s">
        <v>64</v>
      </c>
      <c r="C46" s="38">
        <v>67</v>
      </c>
      <c r="D46" s="43">
        <v>84</v>
      </c>
      <c r="E46" s="47">
        <f t="shared" si="2"/>
        <v>151</v>
      </c>
      <c r="F46" s="47">
        <v>65</v>
      </c>
    </row>
    <row r="47" spans="1:6">
      <c r="A47" s="25"/>
      <c r="B47" s="31" t="s">
        <v>26</v>
      </c>
      <c r="C47" s="38">
        <v>88</v>
      </c>
      <c r="D47" s="43">
        <v>82</v>
      </c>
      <c r="E47" s="47">
        <f t="shared" si="2"/>
        <v>170</v>
      </c>
      <c r="F47" s="47">
        <v>84</v>
      </c>
    </row>
    <row r="48" spans="1:6">
      <c r="A48" s="25"/>
      <c r="B48" s="31" t="s">
        <v>2</v>
      </c>
      <c r="C48" s="38">
        <v>84</v>
      </c>
      <c r="D48" s="43">
        <v>80</v>
      </c>
      <c r="E48" s="47">
        <f t="shared" si="2"/>
        <v>164</v>
      </c>
      <c r="F48" s="47">
        <v>71</v>
      </c>
    </row>
    <row r="49" spans="1:6">
      <c r="A49" s="25"/>
      <c r="B49" s="35" t="s">
        <v>4</v>
      </c>
      <c r="C49" s="38">
        <v>68</v>
      </c>
      <c r="D49" s="43">
        <v>86</v>
      </c>
      <c r="E49" s="47">
        <f t="shared" si="2"/>
        <v>154</v>
      </c>
      <c r="F49" s="47">
        <v>62</v>
      </c>
    </row>
    <row r="50" spans="1:6">
      <c r="A50" s="25"/>
      <c r="B50" s="35" t="s">
        <v>5</v>
      </c>
      <c r="C50" s="38">
        <v>11</v>
      </c>
      <c r="D50" s="43">
        <v>14</v>
      </c>
      <c r="E50" s="47">
        <f t="shared" si="2"/>
        <v>25</v>
      </c>
      <c r="F50" s="47">
        <v>10</v>
      </c>
    </row>
    <row r="51" spans="1:6">
      <c r="A51" s="25"/>
      <c r="B51" s="31" t="s">
        <v>91</v>
      </c>
      <c r="C51" s="38">
        <v>39</v>
      </c>
      <c r="D51" s="43">
        <v>41</v>
      </c>
      <c r="E51" s="47">
        <f t="shared" si="2"/>
        <v>80</v>
      </c>
      <c r="F51" s="47">
        <v>29</v>
      </c>
    </row>
    <row r="52" spans="1:6">
      <c r="A52" s="25"/>
      <c r="B52" s="31" t="s">
        <v>92</v>
      </c>
      <c r="C52" s="38">
        <v>467</v>
      </c>
      <c r="D52" s="43">
        <v>555</v>
      </c>
      <c r="E52" s="47">
        <f t="shared" si="2"/>
        <v>1022</v>
      </c>
      <c r="F52" s="47">
        <v>475</v>
      </c>
    </row>
    <row r="53" spans="1:6">
      <c r="A53" s="25"/>
      <c r="B53" s="31" t="s">
        <v>67</v>
      </c>
      <c r="C53" s="38">
        <v>131</v>
      </c>
      <c r="D53" s="43">
        <v>190</v>
      </c>
      <c r="E53" s="47">
        <f t="shared" si="2"/>
        <v>321</v>
      </c>
      <c r="F53" s="47">
        <v>185</v>
      </c>
    </row>
    <row r="54" spans="1:6">
      <c r="A54" s="25"/>
      <c r="B54" s="31" t="s">
        <v>93</v>
      </c>
      <c r="C54" s="38">
        <v>116</v>
      </c>
      <c r="D54" s="43">
        <v>124</v>
      </c>
      <c r="E54" s="47">
        <f t="shared" si="2"/>
        <v>240</v>
      </c>
      <c r="F54" s="47">
        <v>132</v>
      </c>
    </row>
    <row r="55" spans="1:6">
      <c r="A55" s="25"/>
      <c r="B55" s="31" t="s">
        <v>94</v>
      </c>
      <c r="C55" s="38">
        <v>73</v>
      </c>
      <c r="D55" s="43">
        <v>100</v>
      </c>
      <c r="E55" s="47">
        <f t="shared" si="2"/>
        <v>173</v>
      </c>
      <c r="F55" s="47">
        <v>126</v>
      </c>
    </row>
    <row r="56" spans="1:6" ht="13.5" customHeight="1">
      <c r="A56" s="25"/>
      <c r="B56" s="32" t="s">
        <v>95</v>
      </c>
      <c r="C56" s="39">
        <v>212</v>
      </c>
      <c r="D56" s="44">
        <v>239</v>
      </c>
      <c r="E56" s="48">
        <f t="shared" si="2"/>
        <v>451</v>
      </c>
      <c r="F56" s="48">
        <v>253</v>
      </c>
    </row>
    <row r="57" spans="1:6" ht="21" customHeight="1">
      <c r="A57" s="26"/>
      <c r="B57" s="33" t="s">
        <v>7</v>
      </c>
      <c r="C57" s="40">
        <f>SUM(C30:C56)</f>
        <v>3310</v>
      </c>
      <c r="D57" s="45">
        <f>SUM(D30:D56)</f>
        <v>3755</v>
      </c>
      <c r="E57" s="49">
        <f>SUM(E30:E56)</f>
        <v>7065</v>
      </c>
      <c r="F57" s="49">
        <f>SUM(F30:F56)</f>
        <v>3464</v>
      </c>
    </row>
    <row r="58" spans="1:6" ht="21" customHeight="1">
      <c r="A58" s="27" t="s">
        <v>96</v>
      </c>
      <c r="B58" s="33"/>
      <c r="C58" s="40">
        <f>C9+C14+C21+C29+C57</f>
        <v>21773</v>
      </c>
      <c r="D58" s="45">
        <f>D9+D14+D21+D29+D57</f>
        <v>24929</v>
      </c>
      <c r="E58" s="49">
        <f>E9+E14+E21+E29+E57</f>
        <v>46702</v>
      </c>
      <c r="F58" s="49">
        <f>F9+F14+F21+F29+F57</f>
        <v>22638</v>
      </c>
    </row>
    <row r="59" spans="1:6">
      <c r="A59" s="28" t="s">
        <v>97</v>
      </c>
      <c r="B59" s="29"/>
      <c r="C59" s="29"/>
      <c r="D59" s="29"/>
      <c r="E59" s="29"/>
      <c r="F59" s="29"/>
    </row>
    <row r="60" spans="1:6">
      <c r="A60" s="29"/>
      <c r="B60" s="29"/>
      <c r="C60" s="29"/>
      <c r="D60" s="29"/>
      <c r="E60" s="29"/>
      <c r="F60" s="29"/>
    </row>
  </sheetData>
  <mergeCells count="9">
    <mergeCell ref="B1:E1"/>
    <mergeCell ref="A2:F2"/>
    <mergeCell ref="A58:B58"/>
    <mergeCell ref="A4:A9"/>
    <mergeCell ref="A10:A14"/>
    <mergeCell ref="A59:F60"/>
    <mergeCell ref="A15:A21"/>
    <mergeCell ref="A22:A29"/>
    <mergeCell ref="A30:A57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9"/>
  <sheetViews>
    <sheetView zoomScale="115" zoomScaleNormal="115" workbookViewId="0">
      <pane xSplit="2" ySplit="4" topLeftCell="C46" activePane="bottomRight" state="frozen"/>
      <selection pane="topRight"/>
      <selection pane="bottomLeft"/>
      <selection pane="bottomRight" activeCell="I58" sqref="I58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51"/>
      <c r="B1" s="57"/>
      <c r="C1" s="62" t="s">
        <v>22</v>
      </c>
      <c r="D1" s="62"/>
      <c r="E1" s="62"/>
      <c r="F1" s="62"/>
      <c r="G1" s="62"/>
      <c r="H1" s="57"/>
      <c r="I1" s="57"/>
    </row>
    <row r="2" spans="1:9" ht="21" customHeight="1">
      <c r="A2" s="22" t="s">
        <v>101</v>
      </c>
      <c r="B2" s="22"/>
      <c r="C2" s="22"/>
      <c r="D2" s="22"/>
      <c r="E2" s="22"/>
      <c r="F2" s="22"/>
      <c r="G2" s="22"/>
      <c r="H2" s="22"/>
      <c r="I2" s="22"/>
    </row>
    <row r="3" spans="1:9" ht="21" customHeight="1">
      <c r="A3" s="52" t="s">
        <v>0</v>
      </c>
      <c r="B3" s="52" t="s">
        <v>72</v>
      </c>
      <c r="C3" s="52" t="s">
        <v>15</v>
      </c>
      <c r="D3" s="52"/>
      <c r="E3" s="52"/>
      <c r="F3" s="54" t="s">
        <v>40</v>
      </c>
      <c r="G3" s="78"/>
      <c r="H3" s="78"/>
      <c r="I3" s="85"/>
    </row>
    <row r="4" spans="1:9" ht="21" customHeight="1">
      <c r="A4" s="52"/>
      <c r="B4" s="52"/>
      <c r="C4" s="63" t="s">
        <v>25</v>
      </c>
      <c r="D4" s="68" t="s">
        <v>28</v>
      </c>
      <c r="E4" s="52" t="s">
        <v>7</v>
      </c>
      <c r="F4" s="77"/>
      <c r="G4" s="79" t="s">
        <v>98</v>
      </c>
      <c r="H4" s="80" t="s">
        <v>99</v>
      </c>
      <c r="I4" s="86" t="s">
        <v>1</v>
      </c>
    </row>
    <row r="5" spans="1:9">
      <c r="A5" s="52" t="s">
        <v>17</v>
      </c>
      <c r="B5" s="58" t="s">
        <v>27</v>
      </c>
      <c r="C5" s="64">
        <v>569</v>
      </c>
      <c r="D5" s="69">
        <v>797</v>
      </c>
      <c r="E5" s="73">
        <f>SUM(C5:D5)</f>
        <v>1366</v>
      </c>
      <c r="F5" s="73">
        <f>SUM(G5:I5)</f>
        <v>964</v>
      </c>
      <c r="G5" s="64">
        <v>401</v>
      </c>
      <c r="H5" s="81">
        <v>254</v>
      </c>
      <c r="I5" s="69">
        <v>309</v>
      </c>
    </row>
    <row r="6" spans="1:9">
      <c r="A6" s="52"/>
      <c r="B6" s="35" t="s">
        <v>24</v>
      </c>
      <c r="C6" s="65">
        <v>56</v>
      </c>
      <c r="D6" s="70">
        <v>89</v>
      </c>
      <c r="E6" s="74">
        <f>SUM(C6:D6)</f>
        <v>145</v>
      </c>
      <c r="F6" s="74">
        <f>SUM(G6:I6)</f>
        <v>103</v>
      </c>
      <c r="G6" s="65">
        <v>49</v>
      </c>
      <c r="H6" s="82">
        <v>32</v>
      </c>
      <c r="I6" s="70">
        <v>22</v>
      </c>
    </row>
    <row r="7" spans="1:9">
      <c r="A7" s="52"/>
      <c r="B7" s="35" t="s">
        <v>29</v>
      </c>
      <c r="C7" s="65">
        <v>31</v>
      </c>
      <c r="D7" s="70">
        <v>36</v>
      </c>
      <c r="E7" s="74">
        <f>SUM(C7:D7)</f>
        <v>67</v>
      </c>
      <c r="F7" s="74">
        <f>SUM(G7:I7)</f>
        <v>45</v>
      </c>
      <c r="G7" s="65">
        <v>16</v>
      </c>
      <c r="H7" s="82">
        <v>15</v>
      </c>
      <c r="I7" s="70">
        <v>14</v>
      </c>
    </row>
    <row r="8" spans="1:9">
      <c r="A8" s="52"/>
      <c r="B8" s="35" t="s">
        <v>20</v>
      </c>
      <c r="C8" s="65">
        <v>23</v>
      </c>
      <c r="D8" s="70">
        <v>33</v>
      </c>
      <c r="E8" s="74">
        <f>SUM(C8:D8)</f>
        <v>56</v>
      </c>
      <c r="F8" s="74">
        <f>SUM(G8:I8)</f>
        <v>41</v>
      </c>
      <c r="G8" s="65">
        <v>19</v>
      </c>
      <c r="H8" s="82">
        <v>8</v>
      </c>
      <c r="I8" s="70">
        <v>14</v>
      </c>
    </row>
    <row r="9" spans="1:9">
      <c r="A9" s="52"/>
      <c r="B9" s="59" t="s">
        <v>30</v>
      </c>
      <c r="C9" s="66">
        <v>131</v>
      </c>
      <c r="D9" s="71">
        <v>134</v>
      </c>
      <c r="E9" s="75">
        <f>SUM(C9:D9)</f>
        <v>265</v>
      </c>
      <c r="F9" s="75">
        <f>SUM(G9:I9)</f>
        <v>190</v>
      </c>
      <c r="G9" s="66">
        <v>74</v>
      </c>
      <c r="H9" s="83">
        <v>54</v>
      </c>
      <c r="I9" s="71">
        <v>62</v>
      </c>
    </row>
    <row r="10" spans="1:9" ht="21" customHeight="1">
      <c r="A10" s="53"/>
      <c r="B10" s="60" t="s">
        <v>7</v>
      </c>
      <c r="C10" s="67">
        <f t="shared" ref="C10:I10" si="0">SUM(C5:C9)</f>
        <v>810</v>
      </c>
      <c r="D10" s="72">
        <f t="shared" si="0"/>
        <v>1089</v>
      </c>
      <c r="E10" s="76">
        <f t="shared" si="0"/>
        <v>1899</v>
      </c>
      <c r="F10" s="76">
        <f t="shared" si="0"/>
        <v>1343</v>
      </c>
      <c r="G10" s="67">
        <f t="shared" si="0"/>
        <v>559</v>
      </c>
      <c r="H10" s="84">
        <f t="shared" si="0"/>
        <v>363</v>
      </c>
      <c r="I10" s="72">
        <f t="shared" si="0"/>
        <v>421</v>
      </c>
    </row>
    <row r="11" spans="1:9">
      <c r="A11" s="52" t="s">
        <v>18</v>
      </c>
      <c r="B11" s="58" t="s">
        <v>32</v>
      </c>
      <c r="C11" s="64">
        <v>754</v>
      </c>
      <c r="D11" s="69">
        <v>1086</v>
      </c>
      <c r="E11" s="73">
        <f>SUM(C11:D11)</f>
        <v>1840</v>
      </c>
      <c r="F11" s="73">
        <f>SUM(G11:I11)</f>
        <v>1326</v>
      </c>
      <c r="G11" s="64">
        <v>600</v>
      </c>
      <c r="H11" s="81">
        <v>346</v>
      </c>
      <c r="I11" s="69">
        <v>380</v>
      </c>
    </row>
    <row r="12" spans="1:9">
      <c r="A12" s="52"/>
      <c r="B12" s="35" t="s">
        <v>33</v>
      </c>
      <c r="C12" s="65">
        <v>268</v>
      </c>
      <c r="D12" s="70">
        <v>423</v>
      </c>
      <c r="E12" s="74">
        <f>SUM(C12:D12)</f>
        <v>691</v>
      </c>
      <c r="F12" s="74">
        <f>SUM(G12:I12)</f>
        <v>523</v>
      </c>
      <c r="G12" s="65">
        <v>279</v>
      </c>
      <c r="H12" s="82">
        <v>122</v>
      </c>
      <c r="I12" s="70">
        <v>122</v>
      </c>
    </row>
    <row r="13" spans="1:9">
      <c r="A13" s="52"/>
      <c r="B13" s="35" t="s">
        <v>8</v>
      </c>
      <c r="C13" s="65">
        <v>47</v>
      </c>
      <c r="D13" s="70">
        <v>74</v>
      </c>
      <c r="E13" s="74">
        <f>SUM(C13:D13)</f>
        <v>121</v>
      </c>
      <c r="F13" s="74">
        <f>SUM(G13:I13)</f>
        <v>83</v>
      </c>
      <c r="G13" s="65">
        <v>38</v>
      </c>
      <c r="H13" s="82">
        <v>19</v>
      </c>
      <c r="I13" s="70">
        <v>26</v>
      </c>
    </row>
    <row r="14" spans="1:9">
      <c r="A14" s="52"/>
      <c r="B14" s="59" t="s">
        <v>37</v>
      </c>
      <c r="C14" s="66">
        <v>60</v>
      </c>
      <c r="D14" s="71">
        <v>113</v>
      </c>
      <c r="E14" s="75">
        <f>SUM(C14:D14)</f>
        <v>173</v>
      </c>
      <c r="F14" s="75">
        <f>SUM(G14:I14)</f>
        <v>123</v>
      </c>
      <c r="G14" s="66">
        <v>66</v>
      </c>
      <c r="H14" s="83">
        <v>30</v>
      </c>
      <c r="I14" s="71">
        <v>27</v>
      </c>
    </row>
    <row r="15" spans="1:9" ht="21" customHeight="1">
      <c r="A15" s="53"/>
      <c r="B15" s="60" t="s">
        <v>7</v>
      </c>
      <c r="C15" s="67">
        <f t="shared" ref="C15:I15" si="1">SUM(C11:C14)</f>
        <v>1129</v>
      </c>
      <c r="D15" s="72">
        <f t="shared" si="1"/>
        <v>1696</v>
      </c>
      <c r="E15" s="76">
        <f t="shared" si="1"/>
        <v>2825</v>
      </c>
      <c r="F15" s="76">
        <f t="shared" si="1"/>
        <v>2055</v>
      </c>
      <c r="G15" s="67">
        <f t="shared" si="1"/>
        <v>983</v>
      </c>
      <c r="H15" s="84">
        <f t="shared" si="1"/>
        <v>517</v>
      </c>
      <c r="I15" s="72">
        <f t="shared" si="1"/>
        <v>555</v>
      </c>
    </row>
    <row r="16" spans="1:9">
      <c r="A16" s="52" t="s">
        <v>19</v>
      </c>
      <c r="B16" s="58" t="s">
        <v>36</v>
      </c>
      <c r="C16" s="64">
        <v>431</v>
      </c>
      <c r="D16" s="69">
        <v>567</v>
      </c>
      <c r="E16" s="73">
        <f t="shared" ref="E16:E21" si="2">SUM(C16:D16)</f>
        <v>998</v>
      </c>
      <c r="F16" s="73">
        <f t="shared" ref="F16:F21" si="3">SUM(G16:I16)</f>
        <v>693</v>
      </c>
      <c r="G16" s="64">
        <v>291</v>
      </c>
      <c r="H16" s="81">
        <v>208</v>
      </c>
      <c r="I16" s="69">
        <v>194</v>
      </c>
    </row>
    <row r="17" spans="1:9">
      <c r="A17" s="52"/>
      <c r="B17" s="35" t="s">
        <v>39</v>
      </c>
      <c r="C17" s="65">
        <v>311</v>
      </c>
      <c r="D17" s="70">
        <v>479</v>
      </c>
      <c r="E17" s="74">
        <f t="shared" si="2"/>
        <v>790</v>
      </c>
      <c r="F17" s="74">
        <f t="shared" si="3"/>
        <v>551</v>
      </c>
      <c r="G17" s="65">
        <v>231</v>
      </c>
      <c r="H17" s="82">
        <v>142</v>
      </c>
      <c r="I17" s="70">
        <v>178</v>
      </c>
    </row>
    <row r="18" spans="1:9">
      <c r="A18" s="52"/>
      <c r="B18" s="35" t="s">
        <v>41</v>
      </c>
      <c r="C18" s="65">
        <v>762</v>
      </c>
      <c r="D18" s="70">
        <v>1007</v>
      </c>
      <c r="E18" s="74">
        <f t="shared" si="2"/>
        <v>1769</v>
      </c>
      <c r="F18" s="74">
        <f t="shared" si="3"/>
        <v>1220</v>
      </c>
      <c r="G18" s="65">
        <v>455</v>
      </c>
      <c r="H18" s="82">
        <v>351</v>
      </c>
      <c r="I18" s="70">
        <v>414</v>
      </c>
    </row>
    <row r="19" spans="1:9">
      <c r="A19" s="52"/>
      <c r="B19" s="35" t="s">
        <v>14</v>
      </c>
      <c r="C19" s="65">
        <v>26</v>
      </c>
      <c r="D19" s="70">
        <v>29</v>
      </c>
      <c r="E19" s="74">
        <f t="shared" si="2"/>
        <v>55</v>
      </c>
      <c r="F19" s="74">
        <f t="shared" si="3"/>
        <v>39</v>
      </c>
      <c r="G19" s="65">
        <v>20</v>
      </c>
      <c r="H19" s="82">
        <v>15</v>
      </c>
      <c r="I19" s="70">
        <v>4</v>
      </c>
    </row>
    <row r="20" spans="1:9">
      <c r="A20" s="52"/>
      <c r="B20" s="35" t="s">
        <v>31</v>
      </c>
      <c r="C20" s="65">
        <v>298</v>
      </c>
      <c r="D20" s="70">
        <v>406</v>
      </c>
      <c r="E20" s="74">
        <f t="shared" si="2"/>
        <v>704</v>
      </c>
      <c r="F20" s="74">
        <f t="shared" si="3"/>
        <v>484</v>
      </c>
      <c r="G20" s="65">
        <v>169</v>
      </c>
      <c r="H20" s="82">
        <v>143</v>
      </c>
      <c r="I20" s="70">
        <v>172</v>
      </c>
    </row>
    <row r="21" spans="1:9">
      <c r="A21" s="52"/>
      <c r="B21" s="59" t="s">
        <v>6</v>
      </c>
      <c r="C21" s="66">
        <v>80</v>
      </c>
      <c r="D21" s="71">
        <v>109</v>
      </c>
      <c r="E21" s="75">
        <f t="shared" si="2"/>
        <v>189</v>
      </c>
      <c r="F21" s="75">
        <f t="shared" si="3"/>
        <v>139</v>
      </c>
      <c r="G21" s="66">
        <v>64</v>
      </c>
      <c r="H21" s="83">
        <v>35</v>
      </c>
      <c r="I21" s="71">
        <v>40</v>
      </c>
    </row>
    <row r="22" spans="1:9" ht="21" customHeight="1">
      <c r="A22" s="53"/>
      <c r="B22" s="60" t="s">
        <v>7</v>
      </c>
      <c r="C22" s="67">
        <f t="shared" ref="C22:I22" si="4">SUM(C16:C21)</f>
        <v>1908</v>
      </c>
      <c r="D22" s="72">
        <f t="shared" si="4"/>
        <v>2597</v>
      </c>
      <c r="E22" s="76">
        <f t="shared" si="4"/>
        <v>4505</v>
      </c>
      <c r="F22" s="76">
        <f t="shared" si="4"/>
        <v>3126</v>
      </c>
      <c r="G22" s="67">
        <f t="shared" si="4"/>
        <v>1230</v>
      </c>
      <c r="H22" s="84">
        <f t="shared" si="4"/>
        <v>894</v>
      </c>
      <c r="I22" s="72">
        <f t="shared" si="4"/>
        <v>1002</v>
      </c>
    </row>
    <row r="23" spans="1:9">
      <c r="A23" s="54" t="s">
        <v>21</v>
      </c>
      <c r="B23" s="58" t="s">
        <v>43</v>
      </c>
      <c r="C23" s="64">
        <v>1150</v>
      </c>
      <c r="D23" s="69">
        <v>1463</v>
      </c>
      <c r="E23" s="73">
        <f t="shared" ref="E23:E29" si="5">SUM(C23:D23)</f>
        <v>2613</v>
      </c>
      <c r="F23" s="73">
        <f t="shared" ref="F23:F29" si="6">SUM(G23:I23)</f>
        <v>1890</v>
      </c>
      <c r="G23" s="64">
        <v>786</v>
      </c>
      <c r="H23" s="81">
        <v>495</v>
      </c>
      <c r="I23" s="69">
        <v>609</v>
      </c>
    </row>
    <row r="24" spans="1:9">
      <c r="A24" s="55"/>
      <c r="B24" s="35" t="s">
        <v>44</v>
      </c>
      <c r="C24" s="65">
        <v>580</v>
      </c>
      <c r="D24" s="70">
        <v>807</v>
      </c>
      <c r="E24" s="74">
        <f t="shared" si="5"/>
        <v>1387</v>
      </c>
      <c r="F24" s="74">
        <f t="shared" si="6"/>
        <v>1019</v>
      </c>
      <c r="G24" s="65">
        <v>460</v>
      </c>
      <c r="H24" s="82">
        <v>245</v>
      </c>
      <c r="I24" s="70">
        <v>314</v>
      </c>
    </row>
    <row r="25" spans="1:9">
      <c r="A25" s="55"/>
      <c r="B25" s="35" t="s">
        <v>45</v>
      </c>
      <c r="C25" s="65">
        <v>221</v>
      </c>
      <c r="D25" s="70">
        <v>308</v>
      </c>
      <c r="E25" s="74">
        <f t="shared" si="5"/>
        <v>529</v>
      </c>
      <c r="F25" s="74">
        <f t="shared" si="6"/>
        <v>365</v>
      </c>
      <c r="G25" s="65">
        <v>140</v>
      </c>
      <c r="H25" s="82">
        <v>113</v>
      </c>
      <c r="I25" s="70">
        <v>112</v>
      </c>
    </row>
    <row r="26" spans="1:9">
      <c r="A26" s="55"/>
      <c r="B26" s="35" t="s">
        <v>47</v>
      </c>
      <c r="C26" s="65">
        <v>124</v>
      </c>
      <c r="D26" s="70">
        <v>179</v>
      </c>
      <c r="E26" s="74">
        <f t="shared" si="5"/>
        <v>303</v>
      </c>
      <c r="F26" s="74">
        <f t="shared" si="6"/>
        <v>207</v>
      </c>
      <c r="G26" s="65">
        <v>74</v>
      </c>
      <c r="H26" s="82">
        <v>59</v>
      </c>
      <c r="I26" s="70">
        <v>74</v>
      </c>
    </row>
    <row r="27" spans="1:9">
      <c r="A27" s="55"/>
      <c r="B27" s="35" t="s">
        <v>48</v>
      </c>
      <c r="C27" s="65">
        <v>428</v>
      </c>
      <c r="D27" s="70">
        <v>509</v>
      </c>
      <c r="E27" s="74">
        <f t="shared" si="5"/>
        <v>937</v>
      </c>
      <c r="F27" s="74">
        <f t="shared" si="6"/>
        <v>653</v>
      </c>
      <c r="G27" s="65">
        <v>255</v>
      </c>
      <c r="H27" s="82">
        <v>206</v>
      </c>
      <c r="I27" s="70">
        <v>192</v>
      </c>
    </row>
    <row r="28" spans="1:9">
      <c r="A28" s="55"/>
      <c r="B28" s="35" t="s">
        <v>49</v>
      </c>
      <c r="C28" s="65">
        <v>266</v>
      </c>
      <c r="D28" s="70">
        <v>369</v>
      </c>
      <c r="E28" s="74">
        <f t="shared" si="5"/>
        <v>635</v>
      </c>
      <c r="F28" s="74">
        <f t="shared" si="6"/>
        <v>445</v>
      </c>
      <c r="G28" s="65">
        <v>192</v>
      </c>
      <c r="H28" s="82">
        <v>141</v>
      </c>
      <c r="I28" s="70">
        <v>112</v>
      </c>
    </row>
    <row r="29" spans="1:9">
      <c r="A29" s="55"/>
      <c r="B29" s="59" t="s">
        <v>50</v>
      </c>
      <c r="C29" s="66">
        <v>276</v>
      </c>
      <c r="D29" s="71">
        <v>378</v>
      </c>
      <c r="E29" s="75">
        <f t="shared" si="5"/>
        <v>654</v>
      </c>
      <c r="F29" s="75">
        <f t="shared" si="6"/>
        <v>452</v>
      </c>
      <c r="G29" s="66">
        <v>157</v>
      </c>
      <c r="H29" s="83">
        <v>112</v>
      </c>
      <c r="I29" s="71">
        <v>183</v>
      </c>
    </row>
    <row r="30" spans="1:9" ht="21" customHeight="1">
      <c r="A30" s="56"/>
      <c r="B30" s="60" t="s">
        <v>7</v>
      </c>
      <c r="C30" s="67">
        <f t="shared" ref="C30:I30" si="7">SUM(C23:C29)</f>
        <v>3045</v>
      </c>
      <c r="D30" s="72">
        <f t="shared" si="7"/>
        <v>4013</v>
      </c>
      <c r="E30" s="76">
        <f t="shared" si="7"/>
        <v>7058</v>
      </c>
      <c r="F30" s="76">
        <f t="shared" si="7"/>
        <v>5031</v>
      </c>
      <c r="G30" s="67">
        <f t="shared" si="7"/>
        <v>2064</v>
      </c>
      <c r="H30" s="84">
        <f t="shared" si="7"/>
        <v>1371</v>
      </c>
      <c r="I30" s="72">
        <f t="shared" si="7"/>
        <v>1596</v>
      </c>
    </row>
    <row r="31" spans="1:9">
      <c r="A31" s="54" t="s">
        <v>3</v>
      </c>
      <c r="B31" s="58" t="s">
        <v>51</v>
      </c>
      <c r="C31" s="64">
        <v>25</v>
      </c>
      <c r="D31" s="69">
        <v>32</v>
      </c>
      <c r="E31" s="73">
        <f t="shared" ref="E31:E57" si="8">SUM(C31:D31)</f>
        <v>57</v>
      </c>
      <c r="F31" s="73">
        <f t="shared" ref="F31:F57" si="9">SUM(G31:I31)</f>
        <v>39</v>
      </c>
      <c r="G31" s="64">
        <v>16</v>
      </c>
      <c r="H31" s="81">
        <v>13</v>
      </c>
      <c r="I31" s="69">
        <v>10</v>
      </c>
    </row>
    <row r="32" spans="1:9">
      <c r="A32" s="55"/>
      <c r="B32" s="35" t="s">
        <v>53</v>
      </c>
      <c r="C32" s="65">
        <v>22</v>
      </c>
      <c r="D32" s="70">
        <v>21</v>
      </c>
      <c r="E32" s="74">
        <f t="shared" si="8"/>
        <v>43</v>
      </c>
      <c r="F32" s="74">
        <f t="shared" si="9"/>
        <v>33</v>
      </c>
      <c r="G32" s="65">
        <v>13</v>
      </c>
      <c r="H32" s="82">
        <v>7</v>
      </c>
      <c r="I32" s="70">
        <v>13</v>
      </c>
    </row>
    <row r="33" spans="1:9">
      <c r="A33" s="55"/>
      <c r="B33" s="35" t="s">
        <v>54</v>
      </c>
      <c r="C33" s="65">
        <v>82</v>
      </c>
      <c r="D33" s="70">
        <v>100</v>
      </c>
      <c r="E33" s="74">
        <f t="shared" si="8"/>
        <v>182</v>
      </c>
      <c r="F33" s="74">
        <f t="shared" si="9"/>
        <v>130</v>
      </c>
      <c r="G33" s="65">
        <v>57</v>
      </c>
      <c r="H33" s="82">
        <v>35</v>
      </c>
      <c r="I33" s="70">
        <v>38</v>
      </c>
    </row>
    <row r="34" spans="1:9">
      <c r="A34" s="55"/>
      <c r="B34" s="35" t="s">
        <v>38</v>
      </c>
      <c r="C34" s="65">
        <v>58</v>
      </c>
      <c r="D34" s="70">
        <v>83</v>
      </c>
      <c r="E34" s="74">
        <f t="shared" si="8"/>
        <v>141</v>
      </c>
      <c r="F34" s="74">
        <f t="shared" si="9"/>
        <v>91</v>
      </c>
      <c r="G34" s="65">
        <v>30</v>
      </c>
      <c r="H34" s="82">
        <v>31</v>
      </c>
      <c r="I34" s="70">
        <v>30</v>
      </c>
    </row>
    <row r="35" spans="1:9">
      <c r="A35" s="55"/>
      <c r="B35" s="35" t="s">
        <v>55</v>
      </c>
      <c r="C35" s="65">
        <v>4</v>
      </c>
      <c r="D35" s="70">
        <v>12</v>
      </c>
      <c r="E35" s="74">
        <f t="shared" si="8"/>
        <v>16</v>
      </c>
      <c r="F35" s="74">
        <f t="shared" si="9"/>
        <v>13</v>
      </c>
      <c r="G35" s="65">
        <v>9</v>
      </c>
      <c r="H35" s="82">
        <v>2</v>
      </c>
      <c r="I35" s="70">
        <v>2</v>
      </c>
    </row>
    <row r="36" spans="1:9">
      <c r="A36" s="55"/>
      <c r="B36" s="35" t="s">
        <v>35</v>
      </c>
      <c r="C36" s="65">
        <v>94</v>
      </c>
      <c r="D36" s="70">
        <v>134</v>
      </c>
      <c r="E36" s="74">
        <f t="shared" si="8"/>
        <v>228</v>
      </c>
      <c r="F36" s="74">
        <f t="shared" si="9"/>
        <v>159</v>
      </c>
      <c r="G36" s="65">
        <v>57</v>
      </c>
      <c r="H36" s="82">
        <v>37</v>
      </c>
      <c r="I36" s="70">
        <v>65</v>
      </c>
    </row>
    <row r="37" spans="1:9">
      <c r="A37" s="55"/>
      <c r="B37" s="35" t="s">
        <v>57</v>
      </c>
      <c r="C37" s="65">
        <v>39</v>
      </c>
      <c r="D37" s="70">
        <v>38</v>
      </c>
      <c r="E37" s="74">
        <f t="shared" si="8"/>
        <v>77</v>
      </c>
      <c r="F37" s="74">
        <f t="shared" si="9"/>
        <v>47</v>
      </c>
      <c r="G37" s="65">
        <v>12</v>
      </c>
      <c r="H37" s="82">
        <v>15</v>
      </c>
      <c r="I37" s="70">
        <v>20</v>
      </c>
    </row>
    <row r="38" spans="1:9">
      <c r="A38" s="55"/>
      <c r="B38" s="35" t="s">
        <v>60</v>
      </c>
      <c r="C38" s="65">
        <v>91</v>
      </c>
      <c r="D38" s="70">
        <v>148</v>
      </c>
      <c r="E38" s="74">
        <f t="shared" si="8"/>
        <v>239</v>
      </c>
      <c r="F38" s="74">
        <f t="shared" si="9"/>
        <v>165</v>
      </c>
      <c r="G38" s="65">
        <v>63</v>
      </c>
      <c r="H38" s="82">
        <v>46</v>
      </c>
      <c r="I38" s="70">
        <v>56</v>
      </c>
    </row>
    <row r="39" spans="1:9">
      <c r="A39" s="55"/>
      <c r="B39" s="35" t="s">
        <v>87</v>
      </c>
      <c r="C39" s="65">
        <v>14</v>
      </c>
      <c r="D39" s="70">
        <v>17</v>
      </c>
      <c r="E39" s="74">
        <f t="shared" si="8"/>
        <v>31</v>
      </c>
      <c r="F39" s="74">
        <f t="shared" si="9"/>
        <v>20</v>
      </c>
      <c r="G39" s="65">
        <v>4</v>
      </c>
      <c r="H39" s="82">
        <v>8</v>
      </c>
      <c r="I39" s="70">
        <v>8</v>
      </c>
    </row>
    <row r="40" spans="1:9">
      <c r="A40" s="55"/>
      <c r="B40" s="35" t="s">
        <v>52</v>
      </c>
      <c r="C40" s="65">
        <v>52</v>
      </c>
      <c r="D40" s="70">
        <v>74</v>
      </c>
      <c r="E40" s="74">
        <f t="shared" si="8"/>
        <v>126</v>
      </c>
      <c r="F40" s="74">
        <f t="shared" si="9"/>
        <v>92</v>
      </c>
      <c r="G40" s="65">
        <v>40</v>
      </c>
      <c r="H40" s="82">
        <v>23</v>
      </c>
      <c r="I40" s="70">
        <v>29</v>
      </c>
    </row>
    <row r="41" spans="1:9">
      <c r="A41" s="55"/>
      <c r="B41" s="35" t="s">
        <v>34</v>
      </c>
      <c r="C41" s="65">
        <v>62</v>
      </c>
      <c r="D41" s="70">
        <v>92</v>
      </c>
      <c r="E41" s="74">
        <f t="shared" si="8"/>
        <v>154</v>
      </c>
      <c r="F41" s="74">
        <f t="shared" si="9"/>
        <v>117</v>
      </c>
      <c r="G41" s="65">
        <v>52</v>
      </c>
      <c r="H41" s="82">
        <v>28</v>
      </c>
      <c r="I41" s="70">
        <v>37</v>
      </c>
    </row>
    <row r="42" spans="1:9">
      <c r="A42" s="55"/>
      <c r="B42" s="35" t="s">
        <v>61</v>
      </c>
      <c r="C42" s="65">
        <v>11</v>
      </c>
      <c r="D42" s="70">
        <v>11</v>
      </c>
      <c r="E42" s="74">
        <f t="shared" si="8"/>
        <v>22</v>
      </c>
      <c r="F42" s="74">
        <f t="shared" si="9"/>
        <v>13</v>
      </c>
      <c r="G42" s="65">
        <v>4</v>
      </c>
      <c r="H42" s="82">
        <v>6</v>
      </c>
      <c r="I42" s="70">
        <v>3</v>
      </c>
    </row>
    <row r="43" spans="1:9">
      <c r="A43" s="55"/>
      <c r="B43" s="61" t="s">
        <v>70</v>
      </c>
      <c r="C43" s="65">
        <v>6</v>
      </c>
      <c r="D43" s="70">
        <v>4</v>
      </c>
      <c r="E43" s="74">
        <f t="shared" si="8"/>
        <v>10</v>
      </c>
      <c r="F43" s="74">
        <f t="shared" si="9"/>
        <v>7</v>
      </c>
      <c r="G43" s="65">
        <v>4</v>
      </c>
      <c r="H43" s="82">
        <v>3</v>
      </c>
      <c r="I43" s="70">
        <v>0</v>
      </c>
    </row>
    <row r="44" spans="1:9">
      <c r="A44" s="55"/>
      <c r="B44" s="35" t="s">
        <v>62</v>
      </c>
      <c r="C44" s="65">
        <v>1</v>
      </c>
      <c r="D44" s="70">
        <v>1</v>
      </c>
      <c r="E44" s="74">
        <f t="shared" si="8"/>
        <v>2</v>
      </c>
      <c r="F44" s="74">
        <f t="shared" si="9"/>
        <v>2</v>
      </c>
      <c r="G44" s="65">
        <v>2</v>
      </c>
      <c r="H44" s="82">
        <v>0</v>
      </c>
      <c r="I44" s="70">
        <v>0</v>
      </c>
    </row>
    <row r="45" spans="1:9">
      <c r="A45" s="55"/>
      <c r="B45" s="35" t="s">
        <v>56</v>
      </c>
      <c r="C45" s="65">
        <v>87</v>
      </c>
      <c r="D45" s="70">
        <v>89</v>
      </c>
      <c r="E45" s="74">
        <f t="shared" si="8"/>
        <v>176</v>
      </c>
      <c r="F45" s="74">
        <f t="shared" si="9"/>
        <v>131</v>
      </c>
      <c r="G45" s="65">
        <v>57</v>
      </c>
      <c r="H45" s="82">
        <v>32</v>
      </c>
      <c r="I45" s="70">
        <v>42</v>
      </c>
    </row>
    <row r="46" spans="1:9">
      <c r="A46" s="55"/>
      <c r="B46" s="35" t="s">
        <v>63</v>
      </c>
      <c r="C46" s="65">
        <v>58</v>
      </c>
      <c r="D46" s="70">
        <v>76</v>
      </c>
      <c r="E46" s="74">
        <f t="shared" si="8"/>
        <v>134</v>
      </c>
      <c r="F46" s="74">
        <f t="shared" si="9"/>
        <v>98</v>
      </c>
      <c r="G46" s="65">
        <v>40</v>
      </c>
      <c r="H46" s="82">
        <v>28</v>
      </c>
      <c r="I46" s="70">
        <v>30</v>
      </c>
    </row>
    <row r="47" spans="1:9">
      <c r="A47" s="55"/>
      <c r="B47" s="35" t="s">
        <v>64</v>
      </c>
      <c r="C47" s="65">
        <v>9</v>
      </c>
      <c r="D47" s="70">
        <v>12</v>
      </c>
      <c r="E47" s="74">
        <f t="shared" si="8"/>
        <v>21</v>
      </c>
      <c r="F47" s="74">
        <f t="shared" si="9"/>
        <v>15</v>
      </c>
      <c r="G47" s="65">
        <v>7</v>
      </c>
      <c r="H47" s="82">
        <v>5</v>
      </c>
      <c r="I47" s="70">
        <v>3</v>
      </c>
    </row>
    <row r="48" spans="1:9">
      <c r="A48" s="55"/>
      <c r="B48" s="35" t="s">
        <v>26</v>
      </c>
      <c r="C48" s="65">
        <v>26</v>
      </c>
      <c r="D48" s="70">
        <v>36</v>
      </c>
      <c r="E48" s="74">
        <f t="shared" si="8"/>
        <v>62</v>
      </c>
      <c r="F48" s="74">
        <f t="shared" si="9"/>
        <v>47</v>
      </c>
      <c r="G48" s="65">
        <v>19</v>
      </c>
      <c r="H48" s="82">
        <v>8</v>
      </c>
      <c r="I48" s="70">
        <v>20</v>
      </c>
    </row>
    <row r="49" spans="1:9">
      <c r="A49" s="55"/>
      <c r="B49" s="35" t="s">
        <v>2</v>
      </c>
      <c r="C49" s="65">
        <v>36</v>
      </c>
      <c r="D49" s="70">
        <v>37</v>
      </c>
      <c r="E49" s="74">
        <f t="shared" si="8"/>
        <v>73</v>
      </c>
      <c r="F49" s="74">
        <f t="shared" si="9"/>
        <v>47</v>
      </c>
      <c r="G49" s="65">
        <v>15</v>
      </c>
      <c r="H49" s="82">
        <v>15</v>
      </c>
      <c r="I49" s="70">
        <v>17</v>
      </c>
    </row>
    <row r="50" spans="1:9">
      <c r="A50" s="55"/>
      <c r="B50" s="35" t="s">
        <v>23</v>
      </c>
      <c r="C50" s="65">
        <v>27</v>
      </c>
      <c r="D50" s="70">
        <v>33</v>
      </c>
      <c r="E50" s="74">
        <f t="shared" si="8"/>
        <v>60</v>
      </c>
      <c r="F50" s="74">
        <f t="shared" si="9"/>
        <v>35</v>
      </c>
      <c r="G50" s="65">
        <v>7</v>
      </c>
      <c r="H50" s="82">
        <v>19</v>
      </c>
      <c r="I50" s="70">
        <v>9</v>
      </c>
    </row>
    <row r="51" spans="1:9">
      <c r="A51" s="55"/>
      <c r="B51" s="35" t="s">
        <v>5</v>
      </c>
      <c r="C51" s="65">
        <v>4</v>
      </c>
      <c r="D51" s="70">
        <v>9</v>
      </c>
      <c r="E51" s="74">
        <f t="shared" si="8"/>
        <v>13</v>
      </c>
      <c r="F51" s="74">
        <f t="shared" si="9"/>
        <v>8</v>
      </c>
      <c r="G51" s="65">
        <v>4</v>
      </c>
      <c r="H51" s="82">
        <v>1</v>
      </c>
      <c r="I51" s="70">
        <v>3</v>
      </c>
    </row>
    <row r="52" spans="1:9">
      <c r="A52" s="55"/>
      <c r="B52" s="35" t="s">
        <v>65</v>
      </c>
      <c r="C52" s="65">
        <v>16</v>
      </c>
      <c r="D52" s="70">
        <v>14</v>
      </c>
      <c r="E52" s="74">
        <f t="shared" si="8"/>
        <v>30</v>
      </c>
      <c r="F52" s="74">
        <f t="shared" si="9"/>
        <v>20</v>
      </c>
      <c r="G52" s="65">
        <v>6</v>
      </c>
      <c r="H52" s="82">
        <v>7</v>
      </c>
      <c r="I52" s="70">
        <v>7</v>
      </c>
    </row>
    <row r="53" spans="1:9">
      <c r="A53" s="55"/>
      <c r="B53" s="35" t="s">
        <v>66</v>
      </c>
      <c r="C53" s="65">
        <v>169</v>
      </c>
      <c r="D53" s="70">
        <v>260</v>
      </c>
      <c r="E53" s="74">
        <f t="shared" si="8"/>
        <v>429</v>
      </c>
      <c r="F53" s="74">
        <f t="shared" si="9"/>
        <v>311</v>
      </c>
      <c r="G53" s="65">
        <v>136</v>
      </c>
      <c r="H53" s="82">
        <v>69</v>
      </c>
      <c r="I53" s="70">
        <v>106</v>
      </c>
    </row>
    <row r="54" spans="1:9">
      <c r="A54" s="55"/>
      <c r="B54" s="35" t="s">
        <v>67</v>
      </c>
      <c r="C54" s="65">
        <v>63</v>
      </c>
      <c r="D54" s="70">
        <v>84</v>
      </c>
      <c r="E54" s="74">
        <f t="shared" si="8"/>
        <v>147</v>
      </c>
      <c r="F54" s="74">
        <f t="shared" si="9"/>
        <v>109</v>
      </c>
      <c r="G54" s="65">
        <v>51</v>
      </c>
      <c r="H54" s="82">
        <v>28</v>
      </c>
      <c r="I54" s="70">
        <v>30</v>
      </c>
    </row>
    <row r="55" spans="1:9">
      <c r="A55" s="55"/>
      <c r="B55" s="35" t="s">
        <v>68</v>
      </c>
      <c r="C55" s="65">
        <v>48</v>
      </c>
      <c r="D55" s="70">
        <v>65</v>
      </c>
      <c r="E55" s="74">
        <f t="shared" si="8"/>
        <v>113</v>
      </c>
      <c r="F55" s="74">
        <f t="shared" si="9"/>
        <v>89</v>
      </c>
      <c r="G55" s="65">
        <v>47</v>
      </c>
      <c r="H55" s="82">
        <v>16</v>
      </c>
      <c r="I55" s="70">
        <v>26</v>
      </c>
    </row>
    <row r="56" spans="1:9">
      <c r="A56" s="55"/>
      <c r="B56" s="35" t="s">
        <v>42</v>
      </c>
      <c r="C56" s="65">
        <v>30</v>
      </c>
      <c r="D56" s="70">
        <v>50</v>
      </c>
      <c r="E56" s="74">
        <f t="shared" si="8"/>
        <v>80</v>
      </c>
      <c r="F56" s="74">
        <f t="shared" si="9"/>
        <v>68</v>
      </c>
      <c r="G56" s="65">
        <v>49</v>
      </c>
      <c r="H56" s="82">
        <v>6</v>
      </c>
      <c r="I56" s="70">
        <v>13</v>
      </c>
    </row>
    <row r="57" spans="1:9">
      <c r="A57" s="55"/>
      <c r="B57" s="59" t="s">
        <v>59</v>
      </c>
      <c r="C57" s="66">
        <v>85</v>
      </c>
      <c r="D57" s="71">
        <v>111</v>
      </c>
      <c r="E57" s="75">
        <f t="shared" si="8"/>
        <v>196</v>
      </c>
      <c r="F57" s="75">
        <f t="shared" si="9"/>
        <v>146</v>
      </c>
      <c r="G57" s="66">
        <v>73</v>
      </c>
      <c r="H57" s="83">
        <v>40</v>
      </c>
      <c r="I57" s="71">
        <v>33</v>
      </c>
    </row>
    <row r="58" spans="1:9" ht="21" customHeight="1">
      <c r="A58" s="56"/>
      <c r="B58" s="60" t="s">
        <v>7</v>
      </c>
      <c r="C58" s="67">
        <f t="shared" ref="C58:I58" si="10">SUM(C31:C57)</f>
        <v>1219</v>
      </c>
      <c r="D58" s="72">
        <f t="shared" si="10"/>
        <v>1643</v>
      </c>
      <c r="E58" s="76">
        <f t="shared" si="10"/>
        <v>2862</v>
      </c>
      <c r="F58" s="76">
        <f t="shared" si="10"/>
        <v>2052</v>
      </c>
      <c r="G58" s="67">
        <f t="shared" si="10"/>
        <v>874</v>
      </c>
      <c r="H58" s="84">
        <f t="shared" si="10"/>
        <v>528</v>
      </c>
      <c r="I58" s="72">
        <f t="shared" si="10"/>
        <v>650</v>
      </c>
    </row>
    <row r="59" spans="1:9" ht="21" customHeight="1">
      <c r="A59" s="52" t="s">
        <v>71</v>
      </c>
      <c r="B59" s="52"/>
      <c r="C59" s="67">
        <f>C10+C15+C22+C30+C58</f>
        <v>8111</v>
      </c>
      <c r="D59" s="72">
        <f>D10+D15+D22+D30+D58</f>
        <v>11038</v>
      </c>
      <c r="E59" s="76">
        <f>E10+E15+E22+E30+E58</f>
        <v>19149</v>
      </c>
      <c r="F59" s="76">
        <f>SUM(G59:I59)</f>
        <v>13607</v>
      </c>
      <c r="G59" s="67">
        <f>G10+G15+G22+G30+G58</f>
        <v>5710</v>
      </c>
      <c r="H59" s="84">
        <f>H10+H15+H22+H30+H58</f>
        <v>3673</v>
      </c>
      <c r="I59" s="72">
        <f>I10+I15+I22+I30+I58</f>
        <v>4224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町別人口（R4.6)</vt:lpstr>
      <vt:lpstr>行政区別人口</vt:lpstr>
      <vt:lpstr>65歳以上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尾﨑　恵美</dc:creator>
  <cp:lastModifiedBy>谷口　梓</cp:lastModifiedBy>
  <cp:lastPrinted>2018-07-05T00:41:15Z</cp:lastPrinted>
  <dcterms:created xsi:type="dcterms:W3CDTF">2013-06-05T00:26:59Z</dcterms:created>
  <dcterms:modified xsi:type="dcterms:W3CDTF">2022-07-05T02:50:41Z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2022-07-05T02:50:41Z</vt:filetime>
  </property>
</Properties>
</file>