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wada-natsumi\Desktop\"/>
    </mc:Choice>
  </mc:AlternateContent>
  <xr:revisionPtr revIDLastSave="0" documentId="13_ncr:1_{4179B794-E752-41C2-AD03-9CD42FBB8B39}" xr6:coauthVersionLast="36" xr6:coauthVersionMax="36" xr10:uidLastSave="{00000000-0000-0000-0000-000000000000}"/>
  <bookViews>
    <workbookView xWindow="0" yWindow="0" windowWidth="19200" windowHeight="6020" tabRatio="871" xr2:uid="{00000000-000D-0000-FFFF-FFFF00000000}"/>
  </bookViews>
  <sheets>
    <sheet name="町別人口（R8.6 )" sheetId="59" r:id="rId1"/>
    <sheet name="行政区別人口" sheetId="7" r:id="rId2"/>
    <sheet name="65歳以上" sheetId="6" r:id="rId3"/>
    <sheet name="年齢別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" l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31" i="6"/>
  <c r="I24" i="6"/>
  <c r="I25" i="6"/>
  <c r="I26" i="6"/>
  <c r="I27" i="6"/>
  <c r="I28" i="6"/>
  <c r="I29" i="6"/>
  <c r="I23" i="6"/>
  <c r="I16" i="6"/>
  <c r="I17" i="6"/>
  <c r="I18" i="6"/>
  <c r="I19" i="6"/>
  <c r="I20" i="6"/>
  <c r="I21" i="6"/>
  <c r="I12" i="6"/>
  <c r="I13" i="6"/>
  <c r="I14" i="6"/>
  <c r="I11" i="6"/>
  <c r="I6" i="6"/>
  <c r="I7" i="6"/>
  <c r="I8" i="6"/>
  <c r="I9" i="6"/>
  <c r="I5" i="6"/>
  <c r="I10" i="6" l="1"/>
  <c r="I58" i="6" l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I30" i="6"/>
  <c r="E29" i="6"/>
  <c r="E28" i="6"/>
  <c r="E27" i="6"/>
  <c r="E26" i="6"/>
  <c r="E25" i="6"/>
  <c r="E24" i="6"/>
  <c r="E23" i="6"/>
  <c r="I22" i="6"/>
  <c r="E21" i="6"/>
  <c r="E20" i="6"/>
  <c r="E19" i="6"/>
  <c r="E18" i="6"/>
  <c r="E17" i="6"/>
  <c r="E16" i="6"/>
  <c r="I15" i="6"/>
  <c r="E14" i="6"/>
  <c r="E13" i="6"/>
  <c r="E12" i="6"/>
  <c r="E11" i="6"/>
  <c r="E9" i="6"/>
  <c r="E8" i="6"/>
  <c r="E7" i="6"/>
  <c r="E6" i="6"/>
  <c r="E5" i="6"/>
  <c r="H8" i="59"/>
  <c r="D8" i="59"/>
  <c r="B8" i="59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H7" i="59"/>
  <c r="D7" i="59"/>
  <c r="B7" i="59"/>
  <c r="E28" i="7"/>
  <c r="E27" i="7"/>
  <c r="E26" i="7"/>
  <c r="E25" i="7"/>
  <c r="E24" i="7"/>
  <c r="E23" i="7"/>
  <c r="E22" i="7"/>
  <c r="H6" i="59"/>
  <c r="D6" i="59"/>
  <c r="B6" i="59"/>
  <c r="E20" i="7"/>
  <c r="E19" i="7"/>
  <c r="E18" i="7"/>
  <c r="E17" i="7"/>
  <c r="E16" i="7"/>
  <c r="E15" i="7"/>
  <c r="D5" i="59"/>
  <c r="E13" i="7"/>
  <c r="E12" i="7"/>
  <c r="E11" i="7"/>
  <c r="E10" i="7"/>
  <c r="H4" i="59"/>
  <c r="E8" i="7"/>
  <c r="E7" i="7"/>
  <c r="E6" i="7"/>
  <c r="E5" i="7"/>
  <c r="E4" i="7"/>
  <c r="H5" i="59"/>
  <c r="B5" i="59"/>
  <c r="B4" i="59"/>
  <c r="E15" i="6" l="1"/>
  <c r="E14" i="7"/>
  <c r="I59" i="6"/>
  <c r="E58" i="6"/>
  <c r="E30" i="6"/>
  <c r="E22" i="6"/>
  <c r="E10" i="6"/>
  <c r="H9" i="59"/>
  <c r="E29" i="7"/>
  <c r="D4" i="59"/>
  <c r="D9" i="59" s="1"/>
  <c r="F8" i="59"/>
  <c r="E57" i="7"/>
  <c r="F7" i="59"/>
  <c r="E21" i="7"/>
  <c r="B9" i="59"/>
  <c r="F6" i="59"/>
  <c r="F5" i="59"/>
  <c r="E9" i="7"/>
  <c r="E59" i="6" l="1"/>
  <c r="F4" i="59"/>
  <c r="F9" i="59" s="1"/>
  <c r="E58" i="7"/>
</calcChain>
</file>

<file path=xl/sharedStrings.xml><?xml version="1.0" encoding="utf-8"?>
<sst xmlns="http://schemas.openxmlformats.org/spreadsheetml/2006/main" count="173" uniqueCount="113">
  <si>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</si>
  <si>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</si>
  <si>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</si>
  <si>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</si>
  <si>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</si>
  <si>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</si>
  <si>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</si>
  <si>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</si>
  <si>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</si>
  <si>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</si>
  <si>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</si>
  <si>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</si>
  <si>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</si>
  <si>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</si>
  <si>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</si>
  <si>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</si>
  <si>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</si>
  <si>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</si>
  <si>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</si>
  <si>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</si>
  <si>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</si>
  <si>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</si>
  <si>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</si>
  <si>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</si>
  <si>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</si>
  <si>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</si>
  <si>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</si>
  <si>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</si>
  <si>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</si>
  <si>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</si>
  <si>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</si>
  <si>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</si>
  <si>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</si>
  <si>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</si>
  <si>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</si>
  <si>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</si>
  <si>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</si>
  <si>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</si>
  <si>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</si>
  <si>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</si>
  <si>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</si>
  <si>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</si>
  <si>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</si>
  <si>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</si>
  <si>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</si>
  <si>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</si>
  <si>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</si>
  <si>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</si>
  <si>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</si>
  <si>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</si>
  <si>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</si>
  <si>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</si>
  <si>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</si>
  <si>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</si>
  <si>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</si>
  <si>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</si>
  <si>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</si>
  <si>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</si>
  <si>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</si>
  <si>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</si>
  <si>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</si>
  <si>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</si>
  <si>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</si>
  <si>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</si>
  <si>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</si>
  <si>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</si>
  <si>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</si>
  <si>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</si>
  <si>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</si>
  <si>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</si>
  <si>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</si>
  <si>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</si>
  <si>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</si>
  <si>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</si>
  <si>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</si>
  <si>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</si>
  <si>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</si>
  <si>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</si>
  <si>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</si>
  <si>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</si>
  <si>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</si>
  <si>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</si>
  <si>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</si>
  <si>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</si>
  <si>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</si>
  <si>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</si>
  <si>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</si>
  <si>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</si>
  <si>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</si>
  <si>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</si>
  <si>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</si>
  <si>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</si>
  <si>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</si>
  <si>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</si>
  <si>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</si>
  <si>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</si>
  <si>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</si>
  <si>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</si>
  <si>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</si>
  <si>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</si>
  <si>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</si>
  <si>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</si>
  <si>
    <t>男</t>
  </si>
  <si>
    <t>女</t>
  </si>
  <si>
    <t>合計</t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</si>
  <si>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</si>
  <si>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</si>
  <si>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</si>
  <si>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</si>
  <si>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世帯数</t>
    <rPh sb="0" eb="3">
      <t>セタイスウ</t>
    </rPh>
    <phoneticPr fontId="19"/>
  </si>
  <si>
    <t>令和8年6月30日現在</t>
    <phoneticPr fontId="19"/>
  </si>
  <si>
    <t>令和8年6月30日現在</t>
    <rPh sb="0" eb="1">
      <t>レイ</t>
    </rPh>
    <rPh sb="1" eb="2">
      <t>ワ</t>
    </rPh>
    <phoneticPr fontId="19"/>
  </si>
  <si>
    <t>令和8年6月30日　時点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</si>
</sst>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7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 shrinkToFit="1"/>
    </xf>
    <xf numFmtId="38" fontId="10" fillId="0" borderId="22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17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0" fontId="26" fillId="0" borderId="0" xfId="45" applyNumberFormat="1" applyFont="1" applyAlignment="1">
      <alignment vertical="center"/>
    </xf>
    <xf numFmtId="38" fontId="10" fillId="0" borderId="17" xfId="45" applyFont="1" applyFill="1" applyBorder="1" applyAlignment="1">
      <alignment horizontal="right" vertical="center"/>
    </xf>
    <xf numFmtId="38" fontId="27" fillId="0" borderId="13" xfId="45" applyFont="1" applyBorder="1">
      <alignment vertical="center"/>
    </xf>
    <xf numFmtId="38" fontId="27" fillId="0" borderId="14" xfId="45" applyFont="1" applyBorder="1">
      <alignment vertical="center"/>
    </xf>
    <xf numFmtId="38" fontId="27" fillId="0" borderId="16" xfId="45" applyFont="1" applyBorder="1">
      <alignment vertical="center"/>
    </xf>
    <xf numFmtId="38" fontId="27" fillId="0" borderId="11" xfId="45" applyFont="1" applyBorder="1">
      <alignment vertical="center"/>
    </xf>
    <xf numFmtId="38" fontId="27" fillId="0" borderId="15" xfId="45" applyFont="1" applyBorder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0" fillId="0" borderId="17" xfId="0" applyBorder="1">
      <alignment vertical="center"/>
    </xf>
    <xf numFmtId="38" fontId="10" fillId="0" borderId="17" xfId="45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7" xfId="45" applyFont="1" applyBorder="1">
      <alignment vertical="center"/>
    </xf>
    <xf numFmtId="38" fontId="10" fillId="0" borderId="17" xfId="45" applyFont="1" applyBorder="1" applyAlignment="1">
      <alignment vertical="center"/>
    </xf>
    <xf numFmtId="38" fontId="23" fillId="0" borderId="17" xfId="45" applyFont="1" applyBorder="1" applyAlignment="1">
      <alignment horizontal="center" vertical="center" wrapText="1"/>
    </xf>
    <xf numFmtId="38" fontId="10" fillId="0" borderId="17" xfId="45" applyFont="1" applyBorder="1" applyAlignment="1">
      <alignment horizontal="right" vertical="center"/>
    </xf>
    <xf numFmtId="38" fontId="10" fillId="0" borderId="17" xfId="45" applyFont="1" applyFill="1" applyBorder="1" applyAlignment="1">
      <alignment horizontal="center" vertical="center"/>
    </xf>
    <xf numFmtId="38" fontId="10" fillId="0" borderId="17" xfId="45" applyFont="1" applyFill="1" applyBorder="1" applyAlignment="1">
      <alignment horizontal="center" vertical="center" shrinkToFit="1"/>
    </xf>
    <xf numFmtId="38" fontId="0" fillId="0" borderId="0" xfId="0" applyNumberFormat="1">
      <alignment vertical="center"/>
    </xf>
    <xf numFmtId="38" fontId="27" fillId="0" borderId="27" xfId="45" applyFont="1" applyBorder="1">
      <alignment vertical="center"/>
    </xf>
    <xf numFmtId="38" fontId="20" fillId="0" borderId="28" xfId="45" applyFont="1" applyBorder="1" applyAlignment="1">
      <alignment horizontal="center" vertical="center"/>
    </xf>
    <xf numFmtId="38" fontId="27" fillId="0" borderId="29" xfId="45" applyFont="1" applyBorder="1">
      <alignment vertical="center"/>
    </xf>
    <xf numFmtId="38" fontId="27" fillId="0" borderId="30" xfId="45" applyFont="1" applyBorder="1">
      <alignment vertical="center"/>
    </xf>
    <xf numFmtId="38" fontId="27" fillId="0" borderId="31" xfId="45" applyFont="1" applyBorder="1">
      <alignment vertical="center"/>
    </xf>
    <xf numFmtId="38" fontId="27" fillId="0" borderId="32" xfId="45" applyFont="1" applyBorder="1">
      <alignment vertical="center"/>
    </xf>
    <xf numFmtId="38" fontId="22" fillId="0" borderId="33" xfId="45" applyFont="1" applyBorder="1">
      <alignment vertical="center"/>
    </xf>
    <xf numFmtId="38" fontId="27" fillId="0" borderId="12" xfId="45" applyFont="1" applyBorder="1">
      <alignment vertical="center"/>
    </xf>
    <xf numFmtId="38" fontId="27" fillId="0" borderId="34" xfId="45" applyFont="1" applyBorder="1">
      <alignment vertical="center"/>
    </xf>
    <xf numFmtId="38" fontId="27" fillId="0" borderId="35" xfId="45" applyFont="1" applyBorder="1">
      <alignment vertical="center"/>
    </xf>
    <xf numFmtId="38" fontId="20" fillId="0" borderId="26" xfId="45" applyFont="1" applyBorder="1" applyAlignment="1">
      <alignment horizontal="center" vertical="center"/>
    </xf>
    <xf numFmtId="38" fontId="27" fillId="0" borderId="36" xfId="45" applyFont="1" applyBorder="1">
      <alignment vertical="center"/>
    </xf>
    <xf numFmtId="38" fontId="27" fillId="0" borderId="37" xfId="45" applyFont="1" applyBorder="1">
      <alignment vertical="center"/>
    </xf>
    <xf numFmtId="38" fontId="20" fillId="0" borderId="38" xfId="45" applyFont="1" applyBorder="1" applyAlignment="1">
      <alignment horizontal="center" vertical="center"/>
    </xf>
    <xf numFmtId="38" fontId="20" fillId="0" borderId="39" xfId="45" applyFont="1" applyBorder="1" applyAlignment="1">
      <alignment horizontal="center" vertical="center"/>
    </xf>
    <xf numFmtId="38" fontId="23" fillId="0" borderId="40" xfId="45" applyFont="1" applyBorder="1" applyAlignment="1">
      <alignment horizontal="center" vertical="center"/>
    </xf>
    <xf numFmtId="38" fontId="20" fillId="0" borderId="41" xfId="45" applyFont="1" applyBorder="1" applyAlignment="1">
      <alignment horizontal="center" vertical="center"/>
    </xf>
    <xf numFmtId="38" fontId="23" fillId="0" borderId="42" xfId="45" applyFont="1" applyBorder="1" applyAlignment="1">
      <alignment horizontal="center" vertical="center"/>
    </xf>
    <xf numFmtId="38" fontId="23" fillId="0" borderId="43" xfId="45" applyFont="1" applyBorder="1" applyAlignment="1">
      <alignment horizontal="center" vertical="center"/>
    </xf>
    <xf numFmtId="38" fontId="23" fillId="0" borderId="44" xfId="45" applyFont="1" applyBorder="1" applyAlignment="1">
      <alignment horizontal="center" vertical="center"/>
    </xf>
    <xf numFmtId="38" fontId="20" fillId="0" borderId="45" xfId="45" applyFont="1" applyBorder="1" applyAlignment="1">
      <alignment horizontal="center" vertical="center"/>
    </xf>
    <xf numFmtId="38" fontId="22" fillId="0" borderId="46" xfId="45" applyFont="1" applyBorder="1">
      <alignment vertical="center"/>
    </xf>
    <xf numFmtId="38" fontId="28" fillId="0" borderId="47" xfId="45" applyFont="1" applyBorder="1" applyAlignment="1">
      <alignment horizontal="center" vertical="center"/>
    </xf>
    <xf numFmtId="38" fontId="22" fillId="0" borderId="48" xfId="45" applyFont="1" applyBorder="1">
      <alignment vertical="center"/>
    </xf>
    <xf numFmtId="38" fontId="23" fillId="0" borderId="0" xfId="45" applyFont="1" applyFill="1" applyBorder="1" applyAlignment="1">
      <alignment horizontal="center" vertical="center" wrapText="1"/>
    </xf>
    <xf numFmtId="0" fontId="21" fillId="0" borderId="0" xfId="45" applyNumberFormat="1" applyFont="1" applyBorder="1" applyAlignment="1">
      <alignment horizontal="distributed" vertical="center"/>
    </xf>
    <xf numFmtId="0" fontId="20" fillId="0" borderId="0" xfId="45" applyNumberFormat="1" applyFont="1" applyBorder="1" applyAlignment="1">
      <alignment horizontal="right" vertical="center" shrinkToFit="1"/>
    </xf>
    <xf numFmtId="0" fontId="24" fillId="0" borderId="0" xfId="45" applyNumberFormat="1" applyFont="1" applyAlignment="1">
      <alignment horizontal="left" vertical="center" wrapText="1"/>
    </xf>
    <xf numFmtId="0" fontId="25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8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7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workbookViewId="0"/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19" ht="31.5" customHeight="1" x14ac:dyDescent="0.2">
      <c r="B1" s="58" t="s">
        <v>9</v>
      </c>
      <c r="C1" s="58"/>
      <c r="D1" s="58"/>
      <c r="E1" s="58"/>
      <c r="F1" s="58"/>
      <c r="G1" s="58"/>
    </row>
    <row r="2" spans="1:19" ht="42.75" customHeight="1" thickBot="1" x14ac:dyDescent="0.25">
      <c r="A2" s="59" t="s">
        <v>110</v>
      </c>
      <c r="B2" s="59"/>
      <c r="C2" s="59"/>
      <c r="D2" s="59"/>
      <c r="E2" s="59"/>
      <c r="F2" s="59"/>
      <c r="G2" s="59"/>
      <c r="H2" s="59"/>
      <c r="I2" s="59"/>
    </row>
    <row r="3" spans="1:19" ht="42" customHeight="1" x14ac:dyDescent="0.2">
      <c r="A3" s="46" t="s">
        <v>3</v>
      </c>
      <c r="B3" s="47" t="s">
        <v>11</v>
      </c>
      <c r="C3" s="48" t="s">
        <v>8</v>
      </c>
      <c r="D3" s="49" t="s">
        <v>12</v>
      </c>
      <c r="E3" s="50" t="s">
        <v>8</v>
      </c>
      <c r="F3" s="43" t="s">
        <v>7</v>
      </c>
      <c r="G3" s="51" t="s">
        <v>8</v>
      </c>
      <c r="H3" s="49" t="s">
        <v>13</v>
      </c>
      <c r="I3" s="52" t="s">
        <v>8</v>
      </c>
      <c r="M3" s="32"/>
      <c r="O3" s="32"/>
      <c r="Q3" s="32"/>
      <c r="S3" s="32"/>
    </row>
    <row r="4" spans="1:19" ht="42" customHeight="1" x14ac:dyDescent="0.2">
      <c r="A4" s="53" t="s">
        <v>16</v>
      </c>
      <c r="B4" s="16">
        <f>行政区別人口!C9</f>
        <v>1556</v>
      </c>
      <c r="C4" s="17">
        <v>0</v>
      </c>
      <c r="D4" s="16">
        <f>行政区別人口!D9</f>
        <v>1804</v>
      </c>
      <c r="E4" s="19">
        <v>-2</v>
      </c>
      <c r="F4" s="44">
        <f>SUM(D4,B4)</f>
        <v>3360</v>
      </c>
      <c r="G4" s="41">
        <v>-2</v>
      </c>
      <c r="H4" s="16">
        <f>行政区別人口!F9</f>
        <v>1893</v>
      </c>
      <c r="I4" s="54">
        <v>0</v>
      </c>
      <c r="M4" s="32"/>
      <c r="O4" s="32"/>
      <c r="Q4" s="32"/>
      <c r="S4" s="32"/>
    </row>
    <row r="5" spans="1:19" ht="42" customHeight="1" x14ac:dyDescent="0.2">
      <c r="A5" s="53" t="s">
        <v>17</v>
      </c>
      <c r="B5" s="16">
        <f>行政区別人口!C14</f>
        <v>2281</v>
      </c>
      <c r="C5" s="17">
        <v>-4</v>
      </c>
      <c r="D5" s="16">
        <f>行政区別人口!D14</f>
        <v>2758</v>
      </c>
      <c r="E5" s="19">
        <v>-11</v>
      </c>
      <c r="F5" s="44">
        <f>SUM(D5,B5)</f>
        <v>5039</v>
      </c>
      <c r="G5" s="41">
        <v>-15</v>
      </c>
      <c r="H5" s="16">
        <f>行政区別人口!F14</f>
        <v>2811</v>
      </c>
      <c r="I5" s="54">
        <v>-5</v>
      </c>
      <c r="M5" s="32"/>
      <c r="O5" s="32"/>
      <c r="Q5" s="32"/>
      <c r="S5" s="32"/>
    </row>
    <row r="6" spans="1:19" ht="42" customHeight="1" x14ac:dyDescent="0.2">
      <c r="A6" s="53" t="s">
        <v>18</v>
      </c>
      <c r="B6" s="16">
        <f>行政区別人口!C21</f>
        <v>3744</v>
      </c>
      <c r="C6" s="17">
        <v>-11</v>
      </c>
      <c r="D6" s="16">
        <f>行政区別人口!D21</f>
        <v>4420</v>
      </c>
      <c r="E6" s="19">
        <v>-13</v>
      </c>
      <c r="F6" s="44">
        <f>SUM(D6,B6)</f>
        <v>8164</v>
      </c>
      <c r="G6" s="41">
        <v>-24</v>
      </c>
      <c r="H6" s="16">
        <f>行政区別人口!F21</f>
        <v>4347</v>
      </c>
      <c r="I6" s="54">
        <v>-5</v>
      </c>
      <c r="M6" s="32"/>
      <c r="O6" s="32"/>
      <c r="Q6" s="32"/>
      <c r="S6" s="32"/>
    </row>
    <row r="7" spans="1:19" ht="42" customHeight="1" x14ac:dyDescent="0.2">
      <c r="A7" s="53" t="s">
        <v>20</v>
      </c>
      <c r="B7" s="16">
        <f>行政区別人口!C29</f>
        <v>9232</v>
      </c>
      <c r="C7" s="17">
        <v>-9</v>
      </c>
      <c r="D7" s="16">
        <f>行政区別人口!D29</f>
        <v>10266</v>
      </c>
      <c r="E7" s="19">
        <v>-18</v>
      </c>
      <c r="F7" s="44">
        <f>SUM(D7,B7)</f>
        <v>19498</v>
      </c>
      <c r="G7" s="41">
        <v>-27</v>
      </c>
      <c r="H7" s="16">
        <f>行政区別人口!F29</f>
        <v>9763</v>
      </c>
      <c r="I7" s="54">
        <v>-10</v>
      </c>
      <c r="M7" s="32"/>
      <c r="O7" s="32"/>
      <c r="Q7" s="32"/>
      <c r="S7" s="32"/>
    </row>
    <row r="8" spans="1:19" ht="42" customHeight="1" thickBot="1" x14ac:dyDescent="0.25">
      <c r="A8" s="55" t="s">
        <v>2</v>
      </c>
      <c r="B8" s="18">
        <f>行政区別人口!C57</f>
        <v>3036</v>
      </c>
      <c r="C8" s="33">
        <v>-4</v>
      </c>
      <c r="D8" s="18">
        <f>行政区別人口!D57</f>
        <v>3371</v>
      </c>
      <c r="E8" s="40">
        <v>-7</v>
      </c>
      <c r="F8" s="45">
        <f>SUM(D8,B8)</f>
        <v>6407</v>
      </c>
      <c r="G8" s="42">
        <v>-11</v>
      </c>
      <c r="H8" s="18">
        <f>行政区別人口!F57</f>
        <v>3362</v>
      </c>
      <c r="I8" s="56">
        <v>1</v>
      </c>
      <c r="M8" s="32"/>
      <c r="O8" s="32"/>
      <c r="Q8" s="32"/>
      <c r="S8" s="32"/>
    </row>
    <row r="9" spans="1:19" ht="42" customHeight="1" thickBot="1" x14ac:dyDescent="0.25">
      <c r="A9" s="34" t="s">
        <v>7</v>
      </c>
      <c r="B9" s="35">
        <f t="shared" ref="B9:H9" si="0">SUM(B4:B8)</f>
        <v>19849</v>
      </c>
      <c r="C9" s="36">
        <v>-28</v>
      </c>
      <c r="D9" s="37">
        <f t="shared" si="0"/>
        <v>22619</v>
      </c>
      <c r="E9" s="36">
        <v>-51</v>
      </c>
      <c r="F9" s="20">
        <f t="shared" si="0"/>
        <v>42468</v>
      </c>
      <c r="G9" s="38">
        <v>-79</v>
      </c>
      <c r="H9" s="37">
        <f t="shared" si="0"/>
        <v>22176</v>
      </c>
      <c r="I9" s="39">
        <v>-19</v>
      </c>
    </row>
    <row r="10" spans="1:19" x14ac:dyDescent="0.2">
      <c r="A10" s="21"/>
      <c r="B10" s="21"/>
      <c r="C10" s="21"/>
      <c r="D10" s="21"/>
      <c r="E10" s="21"/>
      <c r="F10" s="21"/>
      <c r="G10" s="21"/>
      <c r="H10" s="21"/>
    </row>
    <row r="11" spans="1:19" x14ac:dyDescent="0.2">
      <c r="A11" s="21"/>
      <c r="B11" s="21"/>
      <c r="C11" s="21"/>
      <c r="D11" s="21"/>
      <c r="E11" s="21"/>
      <c r="F11" s="21"/>
      <c r="G11" s="21"/>
      <c r="H11" s="21"/>
    </row>
    <row r="12" spans="1:19" x14ac:dyDescent="0.2">
      <c r="A12" s="21"/>
      <c r="B12" s="21"/>
      <c r="C12" s="21"/>
      <c r="D12" s="21"/>
      <c r="E12" s="21"/>
      <c r="F12" s="21"/>
      <c r="G12" s="21"/>
      <c r="H12" s="21"/>
    </row>
    <row r="13" spans="1:19" x14ac:dyDescent="0.2">
      <c r="A13" s="21"/>
      <c r="B13" s="21"/>
      <c r="C13" s="21"/>
      <c r="D13" s="21"/>
      <c r="E13" s="21"/>
      <c r="F13" s="21"/>
      <c r="G13" s="21"/>
      <c r="H13" s="21"/>
    </row>
    <row r="14" spans="1:19" x14ac:dyDescent="0.2">
      <c r="A14" s="21"/>
      <c r="B14" s="21"/>
      <c r="C14" s="21"/>
      <c r="D14" s="21"/>
      <c r="E14" s="21"/>
      <c r="F14" s="21"/>
      <c r="G14" s="21"/>
      <c r="H14" s="21"/>
    </row>
    <row r="15" spans="1:19" x14ac:dyDescent="0.2">
      <c r="A15" s="21"/>
      <c r="B15" s="21"/>
      <c r="C15" s="21"/>
      <c r="D15" s="21"/>
      <c r="E15" s="21"/>
      <c r="F15" s="21"/>
      <c r="G15" s="21"/>
      <c r="H15" s="21"/>
    </row>
    <row r="16" spans="1:19" x14ac:dyDescent="0.2">
      <c r="A16" s="21"/>
      <c r="B16" s="21"/>
      <c r="C16" s="21"/>
      <c r="D16" s="21"/>
      <c r="E16" s="21"/>
      <c r="F16" s="21"/>
      <c r="G16" s="21"/>
      <c r="H16" s="21"/>
    </row>
    <row r="17" spans="1:8" x14ac:dyDescent="0.2">
      <c r="A17" s="21"/>
      <c r="B17" s="21"/>
      <c r="C17" s="21"/>
      <c r="D17" s="21"/>
      <c r="E17" s="21"/>
      <c r="F17" s="21"/>
      <c r="G17" s="21"/>
      <c r="H17" s="21"/>
    </row>
    <row r="59" spans="1:6" x14ac:dyDescent="0.2">
      <c r="A59" s="22"/>
      <c r="B59" s="22"/>
      <c r="C59" s="22"/>
      <c r="D59" s="22"/>
      <c r="E59" s="22"/>
      <c r="F59" s="22"/>
    </row>
    <row r="60" spans="1:6" x14ac:dyDescent="0.2">
      <c r="A60" s="22"/>
      <c r="B60" s="22"/>
      <c r="C60" s="22"/>
      <c r="D60" s="22"/>
      <c r="E60" s="22"/>
      <c r="F60" s="22"/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zoomScale="115" zoomScaleNormal="115" workbookViewId="0">
      <pane xSplit="1" ySplit="3" topLeftCell="B4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"/>
      <c r="B1" s="58" t="s">
        <v>68</v>
      </c>
      <c r="C1" s="58"/>
      <c r="D1" s="58"/>
      <c r="E1" s="58"/>
      <c r="F1" s="12"/>
    </row>
    <row r="2" spans="1:6" ht="21" customHeight="1" x14ac:dyDescent="0.2">
      <c r="A2" s="65" t="s">
        <v>110</v>
      </c>
      <c r="B2" s="65"/>
      <c r="C2" s="65"/>
      <c r="D2" s="65"/>
      <c r="E2" s="65"/>
      <c r="F2" s="65"/>
    </row>
    <row r="3" spans="1:6" ht="21" customHeight="1" x14ac:dyDescent="0.2">
      <c r="A3" s="2" t="s">
        <v>3</v>
      </c>
      <c r="B3" s="2" t="s">
        <v>70</v>
      </c>
      <c r="C3" s="9" t="s">
        <v>11</v>
      </c>
      <c r="D3" s="10" t="s">
        <v>12</v>
      </c>
      <c r="E3" s="2" t="s">
        <v>7</v>
      </c>
      <c r="F3" s="2" t="s">
        <v>13</v>
      </c>
    </row>
    <row r="4" spans="1:6" x14ac:dyDescent="0.2">
      <c r="A4" s="62" t="s">
        <v>16</v>
      </c>
      <c r="B4" s="3" t="s">
        <v>25</v>
      </c>
      <c r="C4" s="23">
        <v>1081</v>
      </c>
      <c r="D4" s="23">
        <v>1272</v>
      </c>
      <c r="E4" s="11">
        <f>SUM(C4:D4)</f>
        <v>2353</v>
      </c>
      <c r="F4" s="23">
        <v>1305</v>
      </c>
    </row>
    <row r="5" spans="1:6" x14ac:dyDescent="0.2">
      <c r="A5" s="63"/>
      <c r="B5" s="4" t="s">
        <v>71</v>
      </c>
      <c r="C5" s="23">
        <v>106</v>
      </c>
      <c r="D5" s="23">
        <v>122</v>
      </c>
      <c r="E5" s="11">
        <f>SUM(C5:D5)</f>
        <v>228</v>
      </c>
      <c r="F5" s="23">
        <v>132</v>
      </c>
    </row>
    <row r="6" spans="1:6" x14ac:dyDescent="0.2">
      <c r="A6" s="63"/>
      <c r="B6" s="4" t="s">
        <v>72</v>
      </c>
      <c r="C6" s="23">
        <v>57</v>
      </c>
      <c r="D6" s="23">
        <v>58</v>
      </c>
      <c r="E6" s="11">
        <f>SUM(C6:D6)</f>
        <v>115</v>
      </c>
      <c r="F6" s="23">
        <v>59</v>
      </c>
    </row>
    <row r="7" spans="1:6" x14ac:dyDescent="0.2">
      <c r="A7" s="63"/>
      <c r="B7" s="4" t="s">
        <v>19</v>
      </c>
      <c r="C7" s="23">
        <v>38</v>
      </c>
      <c r="D7" s="23">
        <v>45</v>
      </c>
      <c r="E7" s="11">
        <f>SUM(C7:D7)</f>
        <v>83</v>
      </c>
      <c r="F7" s="23">
        <v>43</v>
      </c>
    </row>
    <row r="8" spans="1:6" x14ac:dyDescent="0.2">
      <c r="A8" s="63"/>
      <c r="B8" s="5" t="s">
        <v>73</v>
      </c>
      <c r="C8" s="23">
        <v>274</v>
      </c>
      <c r="D8" s="23">
        <v>307</v>
      </c>
      <c r="E8" s="11">
        <f>SUM(C8:D8)</f>
        <v>581</v>
      </c>
      <c r="F8" s="23">
        <v>354</v>
      </c>
    </row>
    <row r="9" spans="1:6" ht="21" customHeight="1" x14ac:dyDescent="0.2">
      <c r="A9" s="64"/>
      <c r="B9" s="6" t="s">
        <v>7</v>
      </c>
      <c r="C9" s="26">
        <v>1556</v>
      </c>
      <c r="D9" s="26">
        <v>1804</v>
      </c>
      <c r="E9" s="11">
        <f>SUM(E4:E8)</f>
        <v>3360</v>
      </c>
      <c r="F9" s="26">
        <v>1893</v>
      </c>
    </row>
    <row r="10" spans="1:6" x14ac:dyDescent="0.2">
      <c r="A10" s="62" t="s">
        <v>17</v>
      </c>
      <c r="B10" s="3" t="s">
        <v>74</v>
      </c>
      <c r="C10" s="23">
        <v>1496</v>
      </c>
      <c r="D10" s="23">
        <v>1845</v>
      </c>
      <c r="E10" s="11">
        <f>SUM(C10:D10)</f>
        <v>3341</v>
      </c>
      <c r="F10" s="23">
        <v>1838</v>
      </c>
    </row>
    <row r="11" spans="1:6" x14ac:dyDescent="0.2">
      <c r="A11" s="63"/>
      <c r="B11" s="4" t="s">
        <v>31</v>
      </c>
      <c r="C11" s="23">
        <v>562</v>
      </c>
      <c r="D11" s="23">
        <v>649</v>
      </c>
      <c r="E11" s="11">
        <f>SUM(C11:D11)</f>
        <v>1211</v>
      </c>
      <c r="F11" s="23">
        <v>715</v>
      </c>
    </row>
    <row r="12" spans="1:6" x14ac:dyDescent="0.2">
      <c r="A12" s="63"/>
      <c r="B12" s="4" t="s">
        <v>75</v>
      </c>
      <c r="C12" s="23">
        <v>90</v>
      </c>
      <c r="D12" s="23">
        <v>104</v>
      </c>
      <c r="E12" s="11">
        <f>SUM(C12:D12)</f>
        <v>194</v>
      </c>
      <c r="F12" s="23">
        <v>99</v>
      </c>
    </row>
    <row r="13" spans="1:6" x14ac:dyDescent="0.2">
      <c r="A13" s="63"/>
      <c r="B13" s="5" t="s">
        <v>76</v>
      </c>
      <c r="C13" s="23">
        <v>133</v>
      </c>
      <c r="D13" s="23">
        <v>160</v>
      </c>
      <c r="E13" s="11">
        <f>SUM(C13:D13)</f>
        <v>293</v>
      </c>
      <c r="F13" s="23">
        <v>159</v>
      </c>
    </row>
    <row r="14" spans="1:6" ht="21" customHeight="1" x14ac:dyDescent="0.2">
      <c r="A14" s="64"/>
      <c r="B14" s="6" t="s">
        <v>7</v>
      </c>
      <c r="C14" s="26">
        <v>2281</v>
      </c>
      <c r="D14" s="26">
        <v>2758</v>
      </c>
      <c r="E14" s="11">
        <f>SUM(E10:E13)</f>
        <v>5039</v>
      </c>
      <c r="F14" s="26">
        <v>2811</v>
      </c>
    </row>
    <row r="15" spans="1:6" x14ac:dyDescent="0.2">
      <c r="A15" s="62" t="s">
        <v>18</v>
      </c>
      <c r="B15" s="3" t="s">
        <v>57</v>
      </c>
      <c r="C15" s="23">
        <v>752</v>
      </c>
      <c r="D15" s="23">
        <v>890</v>
      </c>
      <c r="E15" s="11">
        <f t="shared" ref="E15:E20" si="0">SUM(C15:D15)</f>
        <v>1642</v>
      </c>
      <c r="F15" s="23">
        <v>909</v>
      </c>
    </row>
    <row r="16" spans="1:6" x14ac:dyDescent="0.2">
      <c r="A16" s="63"/>
      <c r="B16" s="4" t="s">
        <v>36</v>
      </c>
      <c r="C16" s="23">
        <v>697</v>
      </c>
      <c r="D16" s="23">
        <v>850</v>
      </c>
      <c r="E16" s="11">
        <f t="shared" si="0"/>
        <v>1547</v>
      </c>
      <c r="F16" s="23">
        <v>805</v>
      </c>
    </row>
    <row r="17" spans="1:6" x14ac:dyDescent="0.2">
      <c r="A17" s="63"/>
      <c r="B17" s="4" t="s">
        <v>77</v>
      </c>
      <c r="C17" s="23">
        <v>1563</v>
      </c>
      <c r="D17" s="23">
        <v>1828</v>
      </c>
      <c r="E17" s="11">
        <f t="shared" si="0"/>
        <v>3391</v>
      </c>
      <c r="F17" s="23">
        <v>1791</v>
      </c>
    </row>
    <row r="18" spans="1:6" x14ac:dyDescent="0.2">
      <c r="A18" s="63"/>
      <c r="B18" s="4" t="s">
        <v>78</v>
      </c>
      <c r="C18" s="23">
        <v>21</v>
      </c>
      <c r="D18" s="23">
        <v>21</v>
      </c>
      <c r="E18" s="11">
        <f t="shared" si="0"/>
        <v>42</v>
      </c>
      <c r="F18" s="23">
        <v>26</v>
      </c>
    </row>
    <row r="19" spans="1:6" x14ac:dyDescent="0.2">
      <c r="A19" s="63"/>
      <c r="B19" s="4" t="s">
        <v>79</v>
      </c>
      <c r="C19" s="23">
        <v>549</v>
      </c>
      <c r="D19" s="23">
        <v>635</v>
      </c>
      <c r="E19" s="11">
        <f t="shared" si="0"/>
        <v>1184</v>
      </c>
      <c r="F19" s="23">
        <v>618</v>
      </c>
    </row>
    <row r="20" spans="1:6" x14ac:dyDescent="0.2">
      <c r="A20" s="63"/>
      <c r="B20" s="5" t="s">
        <v>5</v>
      </c>
      <c r="C20" s="23">
        <v>162</v>
      </c>
      <c r="D20" s="23">
        <v>196</v>
      </c>
      <c r="E20" s="11">
        <f t="shared" si="0"/>
        <v>358</v>
      </c>
      <c r="F20" s="23">
        <v>198</v>
      </c>
    </row>
    <row r="21" spans="1:6" ht="21" customHeight="1" x14ac:dyDescent="0.2">
      <c r="A21" s="64"/>
      <c r="B21" s="6" t="s">
        <v>7</v>
      </c>
      <c r="C21" s="26">
        <v>3744</v>
      </c>
      <c r="D21" s="26">
        <v>4420</v>
      </c>
      <c r="E21" s="11">
        <f>SUM(E15:E20)</f>
        <v>8164</v>
      </c>
      <c r="F21" s="26">
        <v>4347</v>
      </c>
    </row>
    <row r="22" spans="1:6" x14ac:dyDescent="0.2">
      <c r="A22" s="62" t="s">
        <v>20</v>
      </c>
      <c r="B22" s="3" t="s">
        <v>40</v>
      </c>
      <c r="C22" s="23">
        <v>4093</v>
      </c>
      <c r="D22" s="23">
        <v>4588</v>
      </c>
      <c r="E22" s="11">
        <f t="shared" ref="E22:E28" si="1">SUM(C22:D22)</f>
        <v>8681</v>
      </c>
      <c r="F22" s="23">
        <v>4257</v>
      </c>
    </row>
    <row r="23" spans="1:6" x14ac:dyDescent="0.2">
      <c r="A23" s="63"/>
      <c r="B23" s="4" t="s">
        <v>42</v>
      </c>
      <c r="C23" s="23">
        <v>1839</v>
      </c>
      <c r="D23" s="23">
        <v>2077</v>
      </c>
      <c r="E23" s="11">
        <f t="shared" si="1"/>
        <v>3916</v>
      </c>
      <c r="F23" s="23">
        <v>2027</v>
      </c>
    </row>
    <row r="24" spans="1:6" x14ac:dyDescent="0.2">
      <c r="A24" s="63"/>
      <c r="B24" s="4" t="s">
        <v>80</v>
      </c>
      <c r="C24" s="23">
        <v>542</v>
      </c>
      <c r="D24" s="23">
        <v>567</v>
      </c>
      <c r="E24" s="11">
        <f t="shared" si="1"/>
        <v>1109</v>
      </c>
      <c r="F24" s="23">
        <v>553</v>
      </c>
    </row>
    <row r="25" spans="1:6" x14ac:dyDescent="0.2">
      <c r="A25" s="63"/>
      <c r="B25" s="4" t="s">
        <v>45</v>
      </c>
      <c r="C25" s="23">
        <v>242</v>
      </c>
      <c r="D25" s="23">
        <v>318</v>
      </c>
      <c r="E25" s="11">
        <f t="shared" si="1"/>
        <v>560</v>
      </c>
      <c r="F25" s="23">
        <v>278</v>
      </c>
    </row>
    <row r="26" spans="1:6" x14ac:dyDescent="0.2">
      <c r="A26" s="63"/>
      <c r="B26" s="4" t="s">
        <v>81</v>
      </c>
      <c r="C26" s="23">
        <v>1183</v>
      </c>
      <c r="D26" s="23">
        <v>1292</v>
      </c>
      <c r="E26" s="11">
        <f t="shared" si="1"/>
        <v>2475</v>
      </c>
      <c r="F26" s="23">
        <v>1201</v>
      </c>
    </row>
    <row r="27" spans="1:6" x14ac:dyDescent="0.2">
      <c r="A27" s="63"/>
      <c r="B27" s="4" t="s">
        <v>82</v>
      </c>
      <c r="C27" s="23">
        <v>693</v>
      </c>
      <c r="D27" s="23">
        <v>748</v>
      </c>
      <c r="E27" s="11">
        <f t="shared" si="1"/>
        <v>1441</v>
      </c>
      <c r="F27" s="23">
        <v>798</v>
      </c>
    </row>
    <row r="28" spans="1:6" x14ac:dyDescent="0.2">
      <c r="A28" s="63"/>
      <c r="B28" s="5" t="s">
        <v>83</v>
      </c>
      <c r="C28" s="23">
        <v>640</v>
      </c>
      <c r="D28" s="23">
        <v>676</v>
      </c>
      <c r="E28" s="11">
        <f t="shared" si="1"/>
        <v>1316</v>
      </c>
      <c r="F28" s="23">
        <v>649</v>
      </c>
    </row>
    <row r="29" spans="1:6" ht="21" customHeight="1" x14ac:dyDescent="0.2">
      <c r="A29" s="64"/>
      <c r="B29" s="6" t="s">
        <v>7</v>
      </c>
      <c r="C29" s="26">
        <v>9232</v>
      </c>
      <c r="D29" s="26">
        <v>10266</v>
      </c>
      <c r="E29" s="11">
        <f>SUM(E22:E28)</f>
        <v>19498</v>
      </c>
      <c r="F29" s="26">
        <v>9763</v>
      </c>
    </row>
    <row r="30" spans="1:6" x14ac:dyDescent="0.2">
      <c r="A30" s="62" t="s">
        <v>84</v>
      </c>
      <c r="B30" s="3" t="s">
        <v>49</v>
      </c>
      <c r="C30" s="23">
        <v>45</v>
      </c>
      <c r="D30" s="23">
        <v>57</v>
      </c>
      <c r="E30" s="11">
        <f t="shared" ref="E30:E56" si="2">SUM(C30:D30)</f>
        <v>102</v>
      </c>
      <c r="F30" s="23">
        <v>55</v>
      </c>
    </row>
    <row r="31" spans="1:6" x14ac:dyDescent="0.2">
      <c r="A31" s="63"/>
      <c r="B31" s="4" t="s">
        <v>44</v>
      </c>
      <c r="C31" s="23">
        <v>51</v>
      </c>
      <c r="D31" s="23">
        <v>54</v>
      </c>
      <c r="E31" s="11">
        <f t="shared" si="2"/>
        <v>105</v>
      </c>
      <c r="F31" s="23">
        <v>57</v>
      </c>
    </row>
    <row r="32" spans="1:6" x14ac:dyDescent="0.2">
      <c r="A32" s="63"/>
      <c r="B32" s="4" t="s">
        <v>52</v>
      </c>
      <c r="C32" s="23">
        <v>199</v>
      </c>
      <c r="D32" s="23">
        <v>206</v>
      </c>
      <c r="E32" s="11">
        <f t="shared" si="2"/>
        <v>405</v>
      </c>
      <c r="F32" s="23">
        <v>213</v>
      </c>
    </row>
    <row r="33" spans="1:6" x14ac:dyDescent="0.2">
      <c r="A33" s="63"/>
      <c r="B33" s="4" t="s">
        <v>37</v>
      </c>
      <c r="C33" s="23">
        <v>108</v>
      </c>
      <c r="D33" s="23">
        <v>143</v>
      </c>
      <c r="E33" s="11">
        <f t="shared" si="2"/>
        <v>251</v>
      </c>
      <c r="F33" s="23">
        <v>120</v>
      </c>
    </row>
    <row r="34" spans="1:6" x14ac:dyDescent="0.2">
      <c r="A34" s="63"/>
      <c r="B34" s="4" t="s">
        <v>53</v>
      </c>
      <c r="C34" s="23">
        <v>18</v>
      </c>
      <c r="D34" s="23">
        <v>21</v>
      </c>
      <c r="E34" s="11">
        <f t="shared" si="2"/>
        <v>39</v>
      </c>
      <c r="F34" s="23">
        <v>21</v>
      </c>
    </row>
    <row r="35" spans="1:6" x14ac:dyDescent="0.2">
      <c r="A35" s="63"/>
      <c r="B35" s="4" t="s">
        <v>34</v>
      </c>
      <c r="C35" s="23">
        <v>243</v>
      </c>
      <c r="D35" s="23">
        <v>271</v>
      </c>
      <c r="E35" s="11">
        <f t="shared" si="2"/>
        <v>514</v>
      </c>
      <c r="F35" s="23">
        <v>252</v>
      </c>
    </row>
    <row r="36" spans="1:6" x14ac:dyDescent="0.2">
      <c r="A36" s="63"/>
      <c r="B36" s="4" t="s">
        <v>54</v>
      </c>
      <c r="C36" s="23">
        <v>63</v>
      </c>
      <c r="D36" s="23">
        <v>80</v>
      </c>
      <c r="E36" s="11">
        <f t="shared" si="2"/>
        <v>143</v>
      </c>
      <c r="F36" s="23">
        <v>65</v>
      </c>
    </row>
    <row r="37" spans="1:6" x14ac:dyDescent="0.2">
      <c r="A37" s="63"/>
      <c r="B37" s="4" t="s">
        <v>10</v>
      </c>
      <c r="C37" s="23">
        <v>230</v>
      </c>
      <c r="D37" s="23">
        <v>281</v>
      </c>
      <c r="E37" s="11">
        <f t="shared" si="2"/>
        <v>511</v>
      </c>
      <c r="F37" s="23">
        <v>247</v>
      </c>
    </row>
    <row r="38" spans="1:6" x14ac:dyDescent="0.2">
      <c r="A38" s="63"/>
      <c r="B38" s="4" t="s">
        <v>85</v>
      </c>
      <c r="C38" s="23">
        <v>49</v>
      </c>
      <c r="D38" s="23">
        <v>54</v>
      </c>
      <c r="E38" s="11">
        <f t="shared" si="2"/>
        <v>103</v>
      </c>
      <c r="F38" s="23">
        <v>45</v>
      </c>
    </row>
    <row r="39" spans="1:6" x14ac:dyDescent="0.2">
      <c r="A39" s="63"/>
      <c r="B39" s="4" t="s">
        <v>50</v>
      </c>
      <c r="C39" s="23">
        <v>166</v>
      </c>
      <c r="D39" s="23">
        <v>160</v>
      </c>
      <c r="E39" s="11">
        <f t="shared" si="2"/>
        <v>326</v>
      </c>
      <c r="F39" s="23">
        <v>196</v>
      </c>
    </row>
    <row r="40" spans="1:6" x14ac:dyDescent="0.2">
      <c r="A40" s="63"/>
      <c r="B40" s="4" t="s">
        <v>86</v>
      </c>
      <c r="C40" s="23">
        <v>162</v>
      </c>
      <c r="D40" s="23">
        <v>183</v>
      </c>
      <c r="E40" s="11">
        <f t="shared" si="2"/>
        <v>345</v>
      </c>
      <c r="F40" s="23">
        <v>176</v>
      </c>
    </row>
    <row r="41" spans="1:6" x14ac:dyDescent="0.2">
      <c r="A41" s="63"/>
      <c r="B41" s="4" t="s">
        <v>59</v>
      </c>
      <c r="C41" s="23">
        <v>18</v>
      </c>
      <c r="D41" s="23">
        <v>20</v>
      </c>
      <c r="E41" s="11">
        <f t="shared" si="2"/>
        <v>38</v>
      </c>
      <c r="F41" s="23">
        <v>19</v>
      </c>
    </row>
    <row r="42" spans="1:6" x14ac:dyDescent="0.2">
      <c r="A42" s="63"/>
      <c r="B42" s="7" t="s">
        <v>67</v>
      </c>
      <c r="C42" s="23">
        <v>7</v>
      </c>
      <c r="D42" s="23">
        <v>5</v>
      </c>
      <c r="E42" s="11">
        <f t="shared" si="2"/>
        <v>12</v>
      </c>
      <c r="F42" s="23">
        <v>9</v>
      </c>
    </row>
    <row r="43" spans="1:6" x14ac:dyDescent="0.2">
      <c r="A43" s="63"/>
      <c r="B43" s="4" t="s">
        <v>60</v>
      </c>
      <c r="C43" s="23">
        <v>55</v>
      </c>
      <c r="D43" s="23">
        <v>48</v>
      </c>
      <c r="E43" s="11">
        <f t="shared" si="2"/>
        <v>103</v>
      </c>
      <c r="F43" s="23">
        <v>57</v>
      </c>
    </row>
    <row r="44" spans="1:6" x14ac:dyDescent="0.2">
      <c r="A44" s="63"/>
      <c r="B44" s="4" t="s">
        <v>87</v>
      </c>
      <c r="C44" s="23">
        <v>205</v>
      </c>
      <c r="D44" s="23">
        <v>198</v>
      </c>
      <c r="E44" s="11">
        <f t="shared" si="2"/>
        <v>403</v>
      </c>
      <c r="F44" s="23">
        <v>232</v>
      </c>
    </row>
    <row r="45" spans="1:6" x14ac:dyDescent="0.2">
      <c r="A45" s="63"/>
      <c r="B45" s="4" t="s">
        <v>88</v>
      </c>
      <c r="C45" s="23">
        <v>160</v>
      </c>
      <c r="D45" s="23">
        <v>177</v>
      </c>
      <c r="E45" s="11">
        <f t="shared" si="2"/>
        <v>337</v>
      </c>
      <c r="F45" s="23">
        <v>147</v>
      </c>
    </row>
    <row r="46" spans="1:6" x14ac:dyDescent="0.2">
      <c r="A46" s="63"/>
      <c r="B46" s="4" t="s">
        <v>62</v>
      </c>
      <c r="C46" s="23">
        <v>71</v>
      </c>
      <c r="D46" s="23">
        <v>76</v>
      </c>
      <c r="E46" s="11">
        <f t="shared" si="2"/>
        <v>147</v>
      </c>
      <c r="F46" s="23">
        <v>62</v>
      </c>
    </row>
    <row r="47" spans="1:6" x14ac:dyDescent="0.2">
      <c r="A47" s="63"/>
      <c r="B47" s="4" t="s">
        <v>26</v>
      </c>
      <c r="C47" s="23">
        <v>77</v>
      </c>
      <c r="D47" s="23">
        <v>73</v>
      </c>
      <c r="E47" s="11">
        <f t="shared" si="2"/>
        <v>150</v>
      </c>
      <c r="F47" s="23">
        <v>81</v>
      </c>
    </row>
    <row r="48" spans="1:6" x14ac:dyDescent="0.2">
      <c r="A48" s="63"/>
      <c r="B48" s="4" t="s">
        <v>0</v>
      </c>
      <c r="C48" s="23">
        <v>73</v>
      </c>
      <c r="D48" s="23">
        <v>68</v>
      </c>
      <c r="E48" s="11">
        <f t="shared" si="2"/>
        <v>141</v>
      </c>
      <c r="F48" s="23">
        <v>67</v>
      </c>
    </row>
    <row r="49" spans="1:6" x14ac:dyDescent="0.2">
      <c r="A49" s="63"/>
      <c r="B49" s="8" t="s">
        <v>98</v>
      </c>
      <c r="C49" s="23">
        <v>65</v>
      </c>
      <c r="D49" s="23">
        <v>72</v>
      </c>
      <c r="E49" s="11">
        <f t="shared" si="2"/>
        <v>137</v>
      </c>
      <c r="F49" s="23">
        <v>62</v>
      </c>
    </row>
    <row r="50" spans="1:6" x14ac:dyDescent="0.2">
      <c r="A50" s="63"/>
      <c r="B50" s="8" t="s">
        <v>4</v>
      </c>
      <c r="C50" s="23">
        <v>10</v>
      </c>
      <c r="D50" s="23">
        <v>10</v>
      </c>
      <c r="E50" s="11">
        <f t="shared" si="2"/>
        <v>20</v>
      </c>
      <c r="F50" s="23">
        <v>8</v>
      </c>
    </row>
    <row r="51" spans="1:6" x14ac:dyDescent="0.2">
      <c r="A51" s="63"/>
      <c r="B51" s="4" t="s">
        <v>89</v>
      </c>
      <c r="C51" s="23">
        <v>35</v>
      </c>
      <c r="D51" s="23">
        <v>38</v>
      </c>
      <c r="E51" s="11">
        <f t="shared" si="2"/>
        <v>73</v>
      </c>
      <c r="F51" s="23">
        <v>30</v>
      </c>
    </row>
    <row r="52" spans="1:6" x14ac:dyDescent="0.2">
      <c r="A52" s="63"/>
      <c r="B52" s="4" t="s">
        <v>90</v>
      </c>
      <c r="C52" s="23">
        <v>445</v>
      </c>
      <c r="D52" s="23">
        <v>495</v>
      </c>
      <c r="E52" s="11">
        <f t="shared" si="2"/>
        <v>940</v>
      </c>
      <c r="F52" s="23">
        <v>470</v>
      </c>
    </row>
    <row r="53" spans="1:6" x14ac:dyDescent="0.2">
      <c r="A53" s="63"/>
      <c r="B53" s="4" t="s">
        <v>65</v>
      </c>
      <c r="C53" s="23">
        <v>109</v>
      </c>
      <c r="D53" s="23">
        <v>188</v>
      </c>
      <c r="E53" s="11">
        <f t="shared" si="2"/>
        <v>297</v>
      </c>
      <c r="F53" s="23">
        <v>194</v>
      </c>
    </row>
    <row r="54" spans="1:6" x14ac:dyDescent="0.2">
      <c r="A54" s="63"/>
      <c r="B54" s="4" t="s">
        <v>91</v>
      </c>
      <c r="C54" s="23">
        <v>106</v>
      </c>
      <c r="D54" s="23">
        <v>104</v>
      </c>
      <c r="E54" s="11">
        <f t="shared" si="2"/>
        <v>210</v>
      </c>
      <c r="F54" s="23">
        <v>118</v>
      </c>
    </row>
    <row r="55" spans="1:6" x14ac:dyDescent="0.2">
      <c r="A55" s="63"/>
      <c r="B55" s="4" t="s">
        <v>92</v>
      </c>
      <c r="C55" s="23">
        <v>58</v>
      </c>
      <c r="D55" s="23">
        <v>75</v>
      </c>
      <c r="E55" s="11">
        <f t="shared" si="2"/>
        <v>133</v>
      </c>
      <c r="F55" s="23">
        <v>109</v>
      </c>
    </row>
    <row r="56" spans="1:6" ht="13.5" customHeight="1" x14ac:dyDescent="0.2">
      <c r="A56" s="63"/>
      <c r="B56" s="5" t="s">
        <v>93</v>
      </c>
      <c r="C56" s="23">
        <v>208</v>
      </c>
      <c r="D56" s="23">
        <v>214</v>
      </c>
      <c r="E56" s="11">
        <f t="shared" si="2"/>
        <v>422</v>
      </c>
      <c r="F56" s="23">
        <v>250</v>
      </c>
    </row>
    <row r="57" spans="1:6" ht="21" customHeight="1" x14ac:dyDescent="0.2">
      <c r="A57" s="64"/>
      <c r="B57" s="6" t="s">
        <v>7</v>
      </c>
      <c r="C57" s="26">
        <v>3036</v>
      </c>
      <c r="D57" s="26">
        <v>3371</v>
      </c>
      <c r="E57" s="11">
        <f>SUM(E30:E56)</f>
        <v>6407</v>
      </c>
      <c r="F57" s="26">
        <v>3362</v>
      </c>
    </row>
    <row r="58" spans="1:6" ht="21" customHeight="1" x14ac:dyDescent="0.2">
      <c r="A58" s="66" t="s">
        <v>94</v>
      </c>
      <c r="B58" s="67"/>
      <c r="C58" s="26">
        <v>19849</v>
      </c>
      <c r="D58" s="26">
        <v>22619</v>
      </c>
      <c r="E58" s="11">
        <f>E9+E14+E21+E29+E57</f>
        <v>42468</v>
      </c>
      <c r="F58" s="26">
        <v>22176</v>
      </c>
    </row>
    <row r="59" spans="1:6" x14ac:dyDescent="0.2">
      <c r="A59" s="60" t="s">
        <v>95</v>
      </c>
      <c r="B59" s="61"/>
      <c r="C59" s="61"/>
      <c r="D59" s="61"/>
      <c r="E59" s="61"/>
      <c r="F59" s="61"/>
    </row>
    <row r="60" spans="1:6" x14ac:dyDescent="0.2">
      <c r="A60" s="61"/>
      <c r="B60" s="61"/>
      <c r="C60" s="61"/>
      <c r="D60" s="61"/>
      <c r="E60" s="61"/>
      <c r="F60" s="61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scale="9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115" zoomScaleNormal="115" workbookViewId="0">
      <pane xSplit="2" ySplit="4" topLeftCell="C5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  <col min="11" max="11" width="11.1796875" customWidth="1"/>
  </cols>
  <sheetData>
    <row r="1" spans="1:12" ht="21" customHeight="1" x14ac:dyDescent="0.2">
      <c r="A1" s="13"/>
      <c r="B1" s="14"/>
      <c r="C1" s="68" t="s">
        <v>21</v>
      </c>
      <c r="D1" s="68"/>
      <c r="E1" s="68"/>
      <c r="F1" s="68"/>
      <c r="G1" s="68"/>
      <c r="H1" s="14"/>
      <c r="I1" s="14"/>
    </row>
    <row r="2" spans="1:12" ht="21" customHeight="1" x14ac:dyDescent="0.2">
      <c r="A2" s="65" t="s">
        <v>111</v>
      </c>
      <c r="B2" s="65"/>
      <c r="C2" s="65"/>
      <c r="D2" s="65"/>
      <c r="E2" s="65"/>
      <c r="F2" s="65"/>
      <c r="G2" s="65"/>
      <c r="H2" s="65"/>
      <c r="I2" s="65"/>
    </row>
    <row r="3" spans="1:12" ht="21" customHeight="1" x14ac:dyDescent="0.2">
      <c r="A3" s="69" t="s">
        <v>3</v>
      </c>
      <c r="B3" s="69" t="s">
        <v>70</v>
      </c>
      <c r="C3" s="69" t="s">
        <v>14</v>
      </c>
      <c r="D3" s="69"/>
      <c r="E3" s="69"/>
      <c r="F3" s="69" t="s">
        <v>38</v>
      </c>
      <c r="G3" s="69"/>
      <c r="H3" s="69"/>
      <c r="I3" s="69"/>
    </row>
    <row r="4" spans="1:12" ht="21" customHeight="1" x14ac:dyDescent="0.2">
      <c r="A4" s="69"/>
      <c r="B4" s="69"/>
      <c r="C4" s="24" t="s">
        <v>22</v>
      </c>
      <c r="D4" s="24" t="s">
        <v>24</v>
      </c>
      <c r="E4" s="24" t="s">
        <v>7</v>
      </c>
      <c r="F4" s="27" t="s">
        <v>109</v>
      </c>
      <c r="G4" s="28" t="s">
        <v>96</v>
      </c>
      <c r="H4" s="28" t="s">
        <v>97</v>
      </c>
      <c r="I4" s="28" t="s">
        <v>1</v>
      </c>
      <c r="K4" s="57"/>
    </row>
    <row r="5" spans="1:12" x14ac:dyDescent="0.2">
      <c r="A5" s="69" t="s">
        <v>16</v>
      </c>
      <c r="B5" s="24" t="s">
        <v>25</v>
      </c>
      <c r="C5" s="15">
        <v>493</v>
      </c>
      <c r="D5" s="15">
        <v>735</v>
      </c>
      <c r="E5" s="29">
        <f>SUM(C5:D5)</f>
        <v>1228</v>
      </c>
      <c r="F5" s="29">
        <v>895</v>
      </c>
      <c r="G5" s="15">
        <v>427</v>
      </c>
      <c r="H5" s="15">
        <v>238</v>
      </c>
      <c r="I5" s="15">
        <f>F5-G5-H5</f>
        <v>230</v>
      </c>
      <c r="L5" s="32"/>
    </row>
    <row r="6" spans="1:12" x14ac:dyDescent="0.2">
      <c r="A6" s="69"/>
      <c r="B6" s="30" t="s">
        <v>23</v>
      </c>
      <c r="C6" s="15">
        <v>58</v>
      </c>
      <c r="D6" s="15">
        <v>77</v>
      </c>
      <c r="E6" s="29">
        <f>SUM(C6:D6)</f>
        <v>135</v>
      </c>
      <c r="F6" s="29">
        <v>95</v>
      </c>
      <c r="G6" s="15">
        <v>47</v>
      </c>
      <c r="H6" s="15">
        <v>34</v>
      </c>
      <c r="I6" s="15">
        <f t="shared" ref="I6:I9" si="0">F6-G6-H6</f>
        <v>14</v>
      </c>
      <c r="L6" s="32"/>
    </row>
    <row r="7" spans="1:12" x14ac:dyDescent="0.2">
      <c r="A7" s="69"/>
      <c r="B7" s="30" t="s">
        <v>27</v>
      </c>
      <c r="C7" s="15">
        <v>30</v>
      </c>
      <c r="D7" s="15">
        <v>33</v>
      </c>
      <c r="E7" s="29">
        <f>SUM(C7:D7)</f>
        <v>63</v>
      </c>
      <c r="F7" s="29">
        <v>39</v>
      </c>
      <c r="G7" s="15">
        <v>11</v>
      </c>
      <c r="H7" s="15">
        <v>20</v>
      </c>
      <c r="I7" s="15">
        <f t="shared" si="0"/>
        <v>8</v>
      </c>
      <c r="L7" s="32"/>
    </row>
    <row r="8" spans="1:12" x14ac:dyDescent="0.2">
      <c r="A8" s="69"/>
      <c r="B8" s="30" t="s">
        <v>19</v>
      </c>
      <c r="C8" s="15">
        <v>18</v>
      </c>
      <c r="D8" s="15">
        <v>26</v>
      </c>
      <c r="E8" s="29">
        <f>SUM(C8:D8)</f>
        <v>44</v>
      </c>
      <c r="F8" s="29">
        <v>33</v>
      </c>
      <c r="G8" s="15">
        <v>15</v>
      </c>
      <c r="H8" s="15">
        <v>6</v>
      </c>
      <c r="I8" s="15">
        <f t="shared" si="0"/>
        <v>12</v>
      </c>
      <c r="L8" s="32"/>
    </row>
    <row r="9" spans="1:12" x14ac:dyDescent="0.2">
      <c r="A9" s="69"/>
      <c r="B9" s="24" t="s">
        <v>28</v>
      </c>
      <c r="C9" s="15">
        <v>124</v>
      </c>
      <c r="D9" s="15">
        <v>133</v>
      </c>
      <c r="E9" s="29">
        <f>SUM(C9:D9)</f>
        <v>257</v>
      </c>
      <c r="F9" s="29">
        <v>189</v>
      </c>
      <c r="G9" s="15">
        <v>84</v>
      </c>
      <c r="H9" s="15">
        <v>59</v>
      </c>
      <c r="I9" s="15">
        <f t="shared" si="0"/>
        <v>46</v>
      </c>
      <c r="L9" s="32"/>
    </row>
    <row r="10" spans="1:12" ht="21" customHeight="1" x14ac:dyDescent="0.2">
      <c r="A10" s="69"/>
      <c r="B10" s="24" t="s">
        <v>7</v>
      </c>
      <c r="C10" s="15">
        <v>723</v>
      </c>
      <c r="D10" s="15">
        <v>1004</v>
      </c>
      <c r="E10" s="15">
        <f t="shared" ref="E10" si="1">SUM(E5:E9)</f>
        <v>1727</v>
      </c>
      <c r="F10" s="15">
        <v>1251</v>
      </c>
      <c r="G10" s="15">
        <v>584</v>
      </c>
      <c r="H10" s="15">
        <v>357</v>
      </c>
      <c r="I10" s="15">
        <f>SUM(I5:I9)</f>
        <v>310</v>
      </c>
      <c r="L10" s="32"/>
    </row>
    <row r="11" spans="1:12" x14ac:dyDescent="0.2">
      <c r="A11" s="69" t="s">
        <v>17</v>
      </c>
      <c r="B11" s="24" t="s">
        <v>29</v>
      </c>
      <c r="C11" s="15">
        <v>683</v>
      </c>
      <c r="D11" s="15">
        <v>1022</v>
      </c>
      <c r="E11" s="29">
        <f>SUM(C11:D11)</f>
        <v>1705</v>
      </c>
      <c r="F11" s="29">
        <v>1260</v>
      </c>
      <c r="G11" s="15">
        <v>649</v>
      </c>
      <c r="H11" s="15">
        <v>333</v>
      </c>
      <c r="I11" s="15">
        <f>F11-G11-H11</f>
        <v>278</v>
      </c>
      <c r="L11" s="32"/>
    </row>
    <row r="12" spans="1:12" x14ac:dyDescent="0.2">
      <c r="A12" s="69"/>
      <c r="B12" s="30" t="s">
        <v>31</v>
      </c>
      <c r="C12" s="15">
        <v>254</v>
      </c>
      <c r="D12" s="15">
        <v>370</v>
      </c>
      <c r="E12" s="29">
        <f>SUM(C12:D12)</f>
        <v>624</v>
      </c>
      <c r="F12" s="29">
        <v>470</v>
      </c>
      <c r="G12" s="15">
        <v>258</v>
      </c>
      <c r="H12" s="15">
        <v>106</v>
      </c>
      <c r="I12" s="15">
        <f t="shared" ref="I12:I14" si="2">F12-G12-H12</f>
        <v>106</v>
      </c>
      <c r="L12" s="32"/>
    </row>
    <row r="13" spans="1:12" x14ac:dyDescent="0.2">
      <c r="A13" s="69"/>
      <c r="B13" s="30" t="s">
        <v>6</v>
      </c>
      <c r="C13" s="15">
        <v>51</v>
      </c>
      <c r="D13" s="15">
        <v>61</v>
      </c>
      <c r="E13" s="29">
        <f>SUM(C13:D13)</f>
        <v>112</v>
      </c>
      <c r="F13" s="29">
        <v>78</v>
      </c>
      <c r="G13" s="15">
        <v>34</v>
      </c>
      <c r="H13" s="15">
        <v>21</v>
      </c>
      <c r="I13" s="15">
        <f t="shared" si="2"/>
        <v>23</v>
      </c>
      <c r="L13" s="32"/>
    </row>
    <row r="14" spans="1:12" x14ac:dyDescent="0.2">
      <c r="A14" s="69"/>
      <c r="B14" s="24" t="s">
        <v>32</v>
      </c>
      <c r="C14" s="15">
        <v>56</v>
      </c>
      <c r="D14" s="15">
        <v>91</v>
      </c>
      <c r="E14" s="29">
        <f>SUM(C14:D14)</f>
        <v>147</v>
      </c>
      <c r="F14" s="29">
        <v>109</v>
      </c>
      <c r="G14" s="15">
        <v>58</v>
      </c>
      <c r="H14" s="15">
        <v>22</v>
      </c>
      <c r="I14" s="15">
        <f t="shared" si="2"/>
        <v>29</v>
      </c>
      <c r="L14" s="32"/>
    </row>
    <row r="15" spans="1:12" ht="21" customHeight="1" x14ac:dyDescent="0.2">
      <c r="A15" s="69"/>
      <c r="B15" s="24" t="s">
        <v>7</v>
      </c>
      <c r="C15" s="15">
        <v>1044</v>
      </c>
      <c r="D15" s="15">
        <v>1544</v>
      </c>
      <c r="E15" s="15">
        <f t="shared" ref="E15:I15" si="3">SUM(E11:E14)</f>
        <v>2588</v>
      </c>
      <c r="F15" s="15">
        <v>1917</v>
      </c>
      <c r="G15" s="15">
        <v>999</v>
      </c>
      <c r="H15" s="15">
        <v>482</v>
      </c>
      <c r="I15" s="15">
        <f t="shared" si="3"/>
        <v>436</v>
      </c>
      <c r="L15" s="32"/>
    </row>
    <row r="16" spans="1:12" x14ac:dyDescent="0.2">
      <c r="A16" s="69" t="s">
        <v>18</v>
      </c>
      <c r="B16" s="24" t="s">
        <v>33</v>
      </c>
      <c r="C16" s="15">
        <v>375</v>
      </c>
      <c r="D16" s="15">
        <v>512</v>
      </c>
      <c r="E16" s="29">
        <f t="shared" ref="E16:E21" si="4">SUM(C16:D16)</f>
        <v>887</v>
      </c>
      <c r="F16" s="29">
        <v>649</v>
      </c>
      <c r="G16" s="15">
        <v>332</v>
      </c>
      <c r="H16" s="15">
        <v>169</v>
      </c>
      <c r="I16" s="15">
        <f>F16-G16-H16</f>
        <v>148</v>
      </c>
      <c r="L16" s="32"/>
    </row>
    <row r="17" spans="1:12" x14ac:dyDescent="0.2">
      <c r="A17" s="69"/>
      <c r="B17" s="30" t="s">
        <v>36</v>
      </c>
      <c r="C17" s="15">
        <v>294</v>
      </c>
      <c r="D17" s="15">
        <v>446</v>
      </c>
      <c r="E17" s="29">
        <f t="shared" si="4"/>
        <v>740</v>
      </c>
      <c r="F17" s="29">
        <v>534</v>
      </c>
      <c r="G17" s="15">
        <v>256</v>
      </c>
      <c r="H17" s="15">
        <v>130</v>
      </c>
      <c r="I17" s="15">
        <f t="shared" ref="I17:I21" si="5">F17-G17-H17</f>
        <v>148</v>
      </c>
      <c r="L17" s="32"/>
    </row>
    <row r="18" spans="1:12" x14ac:dyDescent="0.2">
      <c r="A18" s="69"/>
      <c r="B18" s="30" t="s">
        <v>39</v>
      </c>
      <c r="C18" s="15">
        <v>753</v>
      </c>
      <c r="D18" s="15">
        <v>987</v>
      </c>
      <c r="E18" s="29">
        <f t="shared" si="4"/>
        <v>1740</v>
      </c>
      <c r="F18" s="29">
        <v>1219</v>
      </c>
      <c r="G18" s="15">
        <v>523</v>
      </c>
      <c r="H18" s="15">
        <v>337</v>
      </c>
      <c r="I18" s="15">
        <f t="shared" si="5"/>
        <v>359</v>
      </c>
      <c r="L18" s="32"/>
    </row>
    <row r="19" spans="1:12" x14ac:dyDescent="0.2">
      <c r="A19" s="69"/>
      <c r="B19" s="30" t="s">
        <v>15</v>
      </c>
      <c r="C19" s="15">
        <v>16</v>
      </c>
      <c r="D19" s="15">
        <v>20</v>
      </c>
      <c r="E19" s="29">
        <f t="shared" si="4"/>
        <v>36</v>
      </c>
      <c r="F19" s="29">
        <v>24</v>
      </c>
      <c r="G19" s="15">
        <v>11</v>
      </c>
      <c r="H19" s="15">
        <v>10</v>
      </c>
      <c r="I19" s="15">
        <f t="shared" si="5"/>
        <v>3</v>
      </c>
      <c r="L19" s="32"/>
    </row>
    <row r="20" spans="1:12" x14ac:dyDescent="0.2">
      <c r="A20" s="69"/>
      <c r="B20" s="30" t="s">
        <v>30</v>
      </c>
      <c r="C20" s="15">
        <v>289</v>
      </c>
      <c r="D20" s="15">
        <v>387</v>
      </c>
      <c r="E20" s="29">
        <f t="shared" si="4"/>
        <v>676</v>
      </c>
      <c r="F20" s="29">
        <v>467</v>
      </c>
      <c r="G20" s="15">
        <v>186</v>
      </c>
      <c r="H20" s="15">
        <v>163</v>
      </c>
      <c r="I20" s="15">
        <f t="shared" si="5"/>
        <v>118</v>
      </c>
      <c r="L20" s="32"/>
    </row>
    <row r="21" spans="1:12" x14ac:dyDescent="0.2">
      <c r="A21" s="69"/>
      <c r="B21" s="24" t="s">
        <v>5</v>
      </c>
      <c r="C21" s="15">
        <v>82</v>
      </c>
      <c r="D21" s="15">
        <v>108</v>
      </c>
      <c r="E21" s="29">
        <f t="shared" si="4"/>
        <v>190</v>
      </c>
      <c r="F21" s="29">
        <v>138</v>
      </c>
      <c r="G21" s="15">
        <v>66</v>
      </c>
      <c r="H21" s="15">
        <v>39</v>
      </c>
      <c r="I21" s="15">
        <f t="shared" si="5"/>
        <v>33</v>
      </c>
      <c r="L21" s="32"/>
    </row>
    <row r="22" spans="1:12" ht="21" customHeight="1" x14ac:dyDescent="0.2">
      <c r="A22" s="69"/>
      <c r="B22" s="24" t="s">
        <v>7</v>
      </c>
      <c r="C22" s="15">
        <v>1809</v>
      </c>
      <c r="D22" s="15">
        <v>2460</v>
      </c>
      <c r="E22" s="15">
        <f t="shared" ref="E22:I22" si="6">SUM(E16:E21)</f>
        <v>4269</v>
      </c>
      <c r="F22" s="15">
        <v>3031</v>
      </c>
      <c r="G22" s="15">
        <v>1374</v>
      </c>
      <c r="H22" s="15">
        <v>848</v>
      </c>
      <c r="I22" s="15">
        <f t="shared" si="6"/>
        <v>809</v>
      </c>
      <c r="L22" s="32"/>
    </row>
    <row r="23" spans="1:12" x14ac:dyDescent="0.2">
      <c r="A23" s="69" t="s">
        <v>20</v>
      </c>
      <c r="B23" s="24" t="s">
        <v>40</v>
      </c>
      <c r="C23" s="15">
        <v>1164</v>
      </c>
      <c r="D23" s="15">
        <v>1520</v>
      </c>
      <c r="E23" s="29">
        <f t="shared" ref="E23:E29" si="7">SUM(C23:D23)</f>
        <v>2684</v>
      </c>
      <c r="F23" s="29">
        <v>1959</v>
      </c>
      <c r="G23" s="15">
        <v>894</v>
      </c>
      <c r="H23" s="15">
        <v>526</v>
      </c>
      <c r="I23" s="15">
        <f>F23-H23-G23</f>
        <v>539</v>
      </c>
      <c r="L23" s="32"/>
    </row>
    <row r="24" spans="1:12" x14ac:dyDescent="0.2">
      <c r="A24" s="69"/>
      <c r="B24" s="30" t="s">
        <v>42</v>
      </c>
      <c r="C24" s="15">
        <v>566</v>
      </c>
      <c r="D24" s="15">
        <v>808</v>
      </c>
      <c r="E24" s="29">
        <f t="shared" si="7"/>
        <v>1374</v>
      </c>
      <c r="F24" s="29">
        <v>1026</v>
      </c>
      <c r="G24" s="15">
        <v>501</v>
      </c>
      <c r="H24" s="15">
        <v>262</v>
      </c>
      <c r="I24" s="15">
        <f t="shared" ref="I24:I29" si="8">F24-H24-G24</f>
        <v>263</v>
      </c>
      <c r="L24" s="32"/>
    </row>
    <row r="25" spans="1:12" x14ac:dyDescent="0.2">
      <c r="A25" s="69"/>
      <c r="B25" s="30" t="s">
        <v>43</v>
      </c>
      <c r="C25" s="15">
        <v>215</v>
      </c>
      <c r="D25" s="15">
        <v>283</v>
      </c>
      <c r="E25" s="29">
        <f t="shared" si="7"/>
        <v>498</v>
      </c>
      <c r="F25" s="29">
        <v>352</v>
      </c>
      <c r="G25" s="15">
        <v>154</v>
      </c>
      <c r="H25" s="15">
        <v>114</v>
      </c>
      <c r="I25" s="15">
        <f t="shared" si="8"/>
        <v>84</v>
      </c>
      <c r="L25" s="32"/>
    </row>
    <row r="26" spans="1:12" x14ac:dyDescent="0.2">
      <c r="A26" s="69"/>
      <c r="B26" s="30" t="s">
        <v>45</v>
      </c>
      <c r="C26" s="15">
        <v>103</v>
      </c>
      <c r="D26" s="15">
        <v>163</v>
      </c>
      <c r="E26" s="29">
        <f t="shared" si="7"/>
        <v>266</v>
      </c>
      <c r="F26" s="29">
        <v>188</v>
      </c>
      <c r="G26" s="15">
        <v>79</v>
      </c>
      <c r="H26" s="15">
        <v>57</v>
      </c>
      <c r="I26" s="15">
        <f t="shared" si="8"/>
        <v>52</v>
      </c>
      <c r="L26" s="32"/>
    </row>
    <row r="27" spans="1:12" x14ac:dyDescent="0.2">
      <c r="A27" s="69"/>
      <c r="B27" s="30" t="s">
        <v>46</v>
      </c>
      <c r="C27" s="15">
        <v>429</v>
      </c>
      <c r="D27" s="15">
        <v>480</v>
      </c>
      <c r="E27" s="29">
        <f t="shared" si="7"/>
        <v>909</v>
      </c>
      <c r="F27" s="29">
        <v>653</v>
      </c>
      <c r="G27" s="15">
        <v>282</v>
      </c>
      <c r="H27" s="15">
        <v>191</v>
      </c>
      <c r="I27" s="15">
        <f t="shared" si="8"/>
        <v>180</v>
      </c>
      <c r="L27" s="32"/>
    </row>
    <row r="28" spans="1:12" x14ac:dyDescent="0.2">
      <c r="A28" s="69"/>
      <c r="B28" s="30" t="s">
        <v>47</v>
      </c>
      <c r="C28" s="15">
        <v>273</v>
      </c>
      <c r="D28" s="15">
        <v>371</v>
      </c>
      <c r="E28" s="29">
        <f t="shared" si="7"/>
        <v>644</v>
      </c>
      <c r="F28" s="29">
        <v>462</v>
      </c>
      <c r="G28" s="15">
        <v>219</v>
      </c>
      <c r="H28" s="15">
        <v>155</v>
      </c>
      <c r="I28" s="15">
        <f t="shared" si="8"/>
        <v>88</v>
      </c>
      <c r="L28" s="32"/>
    </row>
    <row r="29" spans="1:12" x14ac:dyDescent="0.2">
      <c r="A29" s="69"/>
      <c r="B29" s="24" t="s">
        <v>48</v>
      </c>
      <c r="C29" s="15">
        <v>259</v>
      </c>
      <c r="D29" s="15">
        <v>343</v>
      </c>
      <c r="E29" s="29">
        <f t="shared" si="7"/>
        <v>602</v>
      </c>
      <c r="F29" s="29">
        <v>429</v>
      </c>
      <c r="G29" s="15">
        <v>178</v>
      </c>
      <c r="H29" s="15">
        <v>107</v>
      </c>
      <c r="I29" s="15">
        <f t="shared" si="8"/>
        <v>144</v>
      </c>
      <c r="L29" s="32"/>
    </row>
    <row r="30" spans="1:12" ht="21" customHeight="1" x14ac:dyDescent="0.2">
      <c r="A30" s="69"/>
      <c r="B30" s="24" t="s">
        <v>7</v>
      </c>
      <c r="C30" s="15">
        <v>3009</v>
      </c>
      <c r="D30" s="15">
        <v>3968</v>
      </c>
      <c r="E30" s="15">
        <f t="shared" ref="E30:I30" si="9">SUM(E23:E29)</f>
        <v>6977</v>
      </c>
      <c r="F30" s="15">
        <v>5069</v>
      </c>
      <c r="G30" s="15">
        <v>2307</v>
      </c>
      <c r="H30" s="15">
        <v>1412</v>
      </c>
      <c r="I30" s="15">
        <f t="shared" si="9"/>
        <v>1350</v>
      </c>
      <c r="L30" s="32"/>
    </row>
    <row r="31" spans="1:12" x14ac:dyDescent="0.2">
      <c r="A31" s="69" t="s">
        <v>2</v>
      </c>
      <c r="B31" s="24" t="s">
        <v>49</v>
      </c>
      <c r="C31" s="15">
        <v>24</v>
      </c>
      <c r="D31" s="15">
        <v>31</v>
      </c>
      <c r="E31" s="29">
        <f t="shared" ref="E31:E57" si="10">SUM(C31:D31)</f>
        <v>55</v>
      </c>
      <c r="F31" s="29">
        <v>37</v>
      </c>
      <c r="G31" s="15">
        <v>14</v>
      </c>
      <c r="H31" s="15">
        <v>16</v>
      </c>
      <c r="I31" s="15">
        <f>F31-H31-G31</f>
        <v>7</v>
      </c>
      <c r="L31" s="32"/>
    </row>
    <row r="32" spans="1:12" x14ac:dyDescent="0.2">
      <c r="A32" s="69"/>
      <c r="B32" s="30" t="s">
        <v>51</v>
      </c>
      <c r="C32" s="15">
        <v>21</v>
      </c>
      <c r="D32" s="15">
        <v>25</v>
      </c>
      <c r="E32" s="29">
        <f t="shared" si="10"/>
        <v>46</v>
      </c>
      <c r="F32" s="29">
        <v>38</v>
      </c>
      <c r="G32" s="15">
        <v>20</v>
      </c>
      <c r="H32" s="15">
        <v>6</v>
      </c>
      <c r="I32" s="15">
        <f t="shared" ref="I32:I57" si="11">F32-H32-G32</f>
        <v>12</v>
      </c>
      <c r="L32" s="32"/>
    </row>
    <row r="33" spans="1:12" x14ac:dyDescent="0.2">
      <c r="A33" s="69"/>
      <c r="B33" s="30" t="s">
        <v>52</v>
      </c>
      <c r="C33" s="15">
        <v>83</v>
      </c>
      <c r="D33" s="15">
        <v>91</v>
      </c>
      <c r="E33" s="29">
        <f t="shared" si="10"/>
        <v>174</v>
      </c>
      <c r="F33" s="29">
        <v>129</v>
      </c>
      <c r="G33" s="15">
        <v>65</v>
      </c>
      <c r="H33" s="15">
        <v>34</v>
      </c>
      <c r="I33" s="15">
        <f t="shared" si="11"/>
        <v>30</v>
      </c>
      <c r="L33" s="32"/>
    </row>
    <row r="34" spans="1:12" x14ac:dyDescent="0.2">
      <c r="A34" s="69"/>
      <c r="B34" s="30" t="s">
        <v>37</v>
      </c>
      <c r="C34" s="15">
        <v>48</v>
      </c>
      <c r="D34" s="15">
        <v>80</v>
      </c>
      <c r="E34" s="29">
        <f t="shared" si="10"/>
        <v>128</v>
      </c>
      <c r="F34" s="29">
        <v>85</v>
      </c>
      <c r="G34" s="15">
        <v>34</v>
      </c>
      <c r="H34" s="15">
        <v>28</v>
      </c>
      <c r="I34" s="15">
        <f t="shared" si="11"/>
        <v>23</v>
      </c>
      <c r="L34" s="32"/>
    </row>
    <row r="35" spans="1:12" x14ac:dyDescent="0.2">
      <c r="A35" s="69"/>
      <c r="B35" s="30" t="s">
        <v>53</v>
      </c>
      <c r="C35" s="15">
        <v>1</v>
      </c>
      <c r="D35" s="15">
        <v>6</v>
      </c>
      <c r="E35" s="29">
        <f t="shared" si="10"/>
        <v>7</v>
      </c>
      <c r="F35" s="29">
        <v>6</v>
      </c>
      <c r="G35" s="15">
        <v>4</v>
      </c>
      <c r="H35" s="15">
        <v>0</v>
      </c>
      <c r="I35" s="15">
        <f t="shared" si="11"/>
        <v>2</v>
      </c>
      <c r="L35" s="32"/>
    </row>
    <row r="36" spans="1:12" x14ac:dyDescent="0.2">
      <c r="A36" s="69"/>
      <c r="B36" s="30" t="s">
        <v>34</v>
      </c>
      <c r="C36" s="15">
        <v>98</v>
      </c>
      <c r="D36" s="15">
        <v>126</v>
      </c>
      <c r="E36" s="29">
        <f t="shared" si="10"/>
        <v>224</v>
      </c>
      <c r="F36" s="29">
        <v>161</v>
      </c>
      <c r="G36" s="15">
        <v>68</v>
      </c>
      <c r="H36" s="15">
        <v>45</v>
      </c>
      <c r="I36" s="15">
        <f t="shared" si="11"/>
        <v>48</v>
      </c>
      <c r="L36" s="32"/>
    </row>
    <row r="37" spans="1:12" x14ac:dyDescent="0.2">
      <c r="A37" s="69"/>
      <c r="B37" s="30" t="s">
        <v>54</v>
      </c>
      <c r="C37" s="15">
        <v>32</v>
      </c>
      <c r="D37" s="15">
        <v>37</v>
      </c>
      <c r="E37" s="29">
        <f t="shared" si="10"/>
        <v>69</v>
      </c>
      <c r="F37" s="29">
        <v>45</v>
      </c>
      <c r="G37" s="15">
        <v>16</v>
      </c>
      <c r="H37" s="15">
        <v>11</v>
      </c>
      <c r="I37" s="15">
        <f t="shared" si="11"/>
        <v>18</v>
      </c>
      <c r="L37" s="32"/>
    </row>
    <row r="38" spans="1:12" x14ac:dyDescent="0.2">
      <c r="A38" s="69"/>
      <c r="B38" s="30" t="s">
        <v>56</v>
      </c>
      <c r="C38" s="15">
        <v>95</v>
      </c>
      <c r="D38" s="15">
        <v>132</v>
      </c>
      <c r="E38" s="29">
        <f t="shared" si="10"/>
        <v>227</v>
      </c>
      <c r="F38" s="29">
        <v>159</v>
      </c>
      <c r="G38" s="15">
        <v>58</v>
      </c>
      <c r="H38" s="15">
        <v>49</v>
      </c>
      <c r="I38" s="15">
        <f t="shared" si="11"/>
        <v>52</v>
      </c>
      <c r="L38" s="32"/>
    </row>
    <row r="39" spans="1:12" x14ac:dyDescent="0.2">
      <c r="A39" s="69"/>
      <c r="B39" s="30" t="s">
        <v>85</v>
      </c>
      <c r="C39" s="15">
        <v>12</v>
      </c>
      <c r="D39" s="15">
        <v>17</v>
      </c>
      <c r="E39" s="29">
        <f t="shared" si="10"/>
        <v>29</v>
      </c>
      <c r="F39" s="29">
        <v>21</v>
      </c>
      <c r="G39" s="15">
        <v>9</v>
      </c>
      <c r="H39" s="15">
        <v>5</v>
      </c>
      <c r="I39" s="15">
        <f t="shared" si="11"/>
        <v>7</v>
      </c>
      <c r="L39" s="32"/>
    </row>
    <row r="40" spans="1:12" x14ac:dyDescent="0.2">
      <c r="A40" s="69"/>
      <c r="B40" s="30" t="s">
        <v>50</v>
      </c>
      <c r="C40" s="15">
        <v>53</v>
      </c>
      <c r="D40" s="15">
        <v>62</v>
      </c>
      <c r="E40" s="29">
        <f t="shared" si="10"/>
        <v>115</v>
      </c>
      <c r="F40" s="29">
        <v>77</v>
      </c>
      <c r="G40" s="15">
        <v>27</v>
      </c>
      <c r="H40" s="15">
        <v>28</v>
      </c>
      <c r="I40" s="15">
        <f t="shared" si="11"/>
        <v>22</v>
      </c>
      <c r="L40" s="32"/>
    </row>
    <row r="41" spans="1:12" x14ac:dyDescent="0.2">
      <c r="A41" s="69"/>
      <c r="B41" s="30" t="s">
        <v>35</v>
      </c>
      <c r="C41" s="15">
        <v>60</v>
      </c>
      <c r="D41" s="15">
        <v>85</v>
      </c>
      <c r="E41" s="29">
        <f t="shared" si="10"/>
        <v>145</v>
      </c>
      <c r="F41" s="29">
        <v>114</v>
      </c>
      <c r="G41" s="15">
        <v>55</v>
      </c>
      <c r="H41" s="15">
        <v>22</v>
      </c>
      <c r="I41" s="15">
        <f t="shared" si="11"/>
        <v>37</v>
      </c>
      <c r="L41" s="32"/>
    </row>
    <row r="42" spans="1:12" x14ac:dyDescent="0.2">
      <c r="A42" s="69"/>
      <c r="B42" s="30" t="s">
        <v>59</v>
      </c>
      <c r="C42" s="15">
        <v>11</v>
      </c>
      <c r="D42" s="15">
        <v>10</v>
      </c>
      <c r="E42" s="29">
        <f t="shared" si="10"/>
        <v>21</v>
      </c>
      <c r="F42" s="29">
        <v>13</v>
      </c>
      <c r="G42" s="15">
        <v>3</v>
      </c>
      <c r="H42" s="15">
        <v>5</v>
      </c>
      <c r="I42" s="15">
        <f t="shared" si="11"/>
        <v>5</v>
      </c>
      <c r="L42" s="32"/>
    </row>
    <row r="43" spans="1:12" x14ac:dyDescent="0.2">
      <c r="A43" s="69"/>
      <c r="B43" s="31" t="s">
        <v>67</v>
      </c>
      <c r="C43" s="15">
        <v>7</v>
      </c>
      <c r="D43" s="15">
        <v>5</v>
      </c>
      <c r="E43" s="29">
        <f t="shared" si="10"/>
        <v>12</v>
      </c>
      <c r="F43" s="29">
        <v>9</v>
      </c>
      <c r="G43" s="15">
        <v>6</v>
      </c>
      <c r="H43" s="15">
        <v>3</v>
      </c>
      <c r="I43" s="15">
        <f t="shared" si="11"/>
        <v>0</v>
      </c>
      <c r="L43" s="32"/>
    </row>
    <row r="44" spans="1:12" x14ac:dyDescent="0.2">
      <c r="A44" s="69"/>
      <c r="B44" s="30" t="s">
        <v>60</v>
      </c>
      <c r="C44" s="15">
        <v>1</v>
      </c>
      <c r="D44" s="15">
        <v>2</v>
      </c>
      <c r="E44" s="29">
        <f t="shared" si="10"/>
        <v>3</v>
      </c>
      <c r="F44" s="29">
        <v>3</v>
      </c>
      <c r="G44" s="15">
        <v>2</v>
      </c>
      <c r="H44" s="15">
        <v>0</v>
      </c>
      <c r="I44" s="15">
        <f t="shared" si="11"/>
        <v>1</v>
      </c>
      <c r="L44" s="32"/>
    </row>
    <row r="45" spans="1:12" x14ac:dyDescent="0.2">
      <c r="A45" s="69"/>
      <c r="B45" s="30" t="s">
        <v>55</v>
      </c>
      <c r="C45" s="15">
        <v>83</v>
      </c>
      <c r="D45" s="15">
        <v>82</v>
      </c>
      <c r="E45" s="29">
        <f t="shared" si="10"/>
        <v>165</v>
      </c>
      <c r="F45" s="29">
        <v>131</v>
      </c>
      <c r="G45" s="15">
        <v>71</v>
      </c>
      <c r="H45" s="15">
        <v>27</v>
      </c>
      <c r="I45" s="15">
        <f t="shared" si="11"/>
        <v>33</v>
      </c>
      <c r="L45" s="32"/>
    </row>
    <row r="46" spans="1:12" x14ac:dyDescent="0.2">
      <c r="A46" s="69"/>
      <c r="B46" s="30" t="s">
        <v>61</v>
      </c>
      <c r="C46" s="15">
        <v>60</v>
      </c>
      <c r="D46" s="15">
        <v>75</v>
      </c>
      <c r="E46" s="29">
        <f t="shared" si="10"/>
        <v>135</v>
      </c>
      <c r="F46" s="29">
        <v>98</v>
      </c>
      <c r="G46" s="15">
        <v>41</v>
      </c>
      <c r="H46" s="15">
        <v>24</v>
      </c>
      <c r="I46" s="15">
        <f t="shared" si="11"/>
        <v>33</v>
      </c>
      <c r="L46" s="32"/>
    </row>
    <row r="47" spans="1:12" x14ac:dyDescent="0.2">
      <c r="A47" s="69"/>
      <c r="B47" s="30" t="s">
        <v>62</v>
      </c>
      <c r="C47" s="15">
        <v>13</v>
      </c>
      <c r="D47" s="15">
        <v>14</v>
      </c>
      <c r="E47" s="29">
        <f t="shared" si="10"/>
        <v>27</v>
      </c>
      <c r="F47" s="29">
        <v>18</v>
      </c>
      <c r="G47" s="15">
        <v>7</v>
      </c>
      <c r="H47" s="15">
        <v>9</v>
      </c>
      <c r="I47" s="15">
        <f t="shared" si="11"/>
        <v>2</v>
      </c>
      <c r="L47" s="32"/>
    </row>
    <row r="48" spans="1:12" x14ac:dyDescent="0.2">
      <c r="A48" s="69"/>
      <c r="B48" s="30" t="s">
        <v>26</v>
      </c>
      <c r="C48" s="15">
        <v>26</v>
      </c>
      <c r="D48" s="15">
        <v>31</v>
      </c>
      <c r="E48" s="29">
        <f t="shared" si="10"/>
        <v>57</v>
      </c>
      <c r="F48" s="29">
        <v>43</v>
      </c>
      <c r="G48" s="15">
        <v>21</v>
      </c>
      <c r="H48" s="15">
        <v>8</v>
      </c>
      <c r="I48" s="15">
        <f t="shared" si="11"/>
        <v>14</v>
      </c>
      <c r="L48" s="32"/>
    </row>
    <row r="49" spans="1:12" x14ac:dyDescent="0.2">
      <c r="A49" s="69"/>
      <c r="B49" s="30" t="s">
        <v>0</v>
      </c>
      <c r="C49" s="15">
        <v>31</v>
      </c>
      <c r="D49" s="15">
        <v>34</v>
      </c>
      <c r="E49" s="29">
        <f t="shared" si="10"/>
        <v>65</v>
      </c>
      <c r="F49" s="29">
        <v>47</v>
      </c>
      <c r="G49" s="15">
        <v>20</v>
      </c>
      <c r="H49" s="15">
        <v>15</v>
      </c>
      <c r="I49" s="15">
        <f t="shared" si="11"/>
        <v>12</v>
      </c>
      <c r="L49" s="32"/>
    </row>
    <row r="50" spans="1:12" x14ac:dyDescent="0.2">
      <c r="A50" s="69"/>
      <c r="B50" s="30" t="s">
        <v>99</v>
      </c>
      <c r="C50" s="15">
        <v>26</v>
      </c>
      <c r="D50" s="15">
        <v>29</v>
      </c>
      <c r="E50" s="29">
        <f t="shared" si="10"/>
        <v>55</v>
      </c>
      <c r="F50" s="29">
        <v>36</v>
      </c>
      <c r="G50" s="15">
        <v>14</v>
      </c>
      <c r="H50" s="15">
        <v>15</v>
      </c>
      <c r="I50" s="15">
        <f t="shared" si="11"/>
        <v>7</v>
      </c>
      <c r="L50" s="32"/>
    </row>
    <row r="51" spans="1:12" x14ac:dyDescent="0.2">
      <c r="A51" s="69"/>
      <c r="B51" s="30" t="s">
        <v>4</v>
      </c>
      <c r="C51" s="15">
        <v>5</v>
      </c>
      <c r="D51" s="15">
        <v>6</v>
      </c>
      <c r="E51" s="29">
        <f t="shared" si="10"/>
        <v>11</v>
      </c>
      <c r="F51" s="29">
        <v>7</v>
      </c>
      <c r="G51" s="15">
        <v>2</v>
      </c>
      <c r="H51" s="15">
        <v>2</v>
      </c>
      <c r="I51" s="15">
        <f t="shared" si="11"/>
        <v>3</v>
      </c>
      <c r="L51" s="32"/>
    </row>
    <row r="52" spans="1:12" x14ac:dyDescent="0.2">
      <c r="A52" s="69"/>
      <c r="B52" s="30" t="s">
        <v>63</v>
      </c>
      <c r="C52" s="15">
        <v>15</v>
      </c>
      <c r="D52" s="15">
        <v>16</v>
      </c>
      <c r="E52" s="29">
        <f t="shared" si="10"/>
        <v>31</v>
      </c>
      <c r="F52" s="29">
        <v>19</v>
      </c>
      <c r="G52" s="15">
        <v>4</v>
      </c>
      <c r="H52" s="15">
        <v>9</v>
      </c>
      <c r="I52" s="15">
        <f t="shared" si="11"/>
        <v>6</v>
      </c>
      <c r="L52" s="32"/>
    </row>
    <row r="53" spans="1:12" x14ac:dyDescent="0.2">
      <c r="A53" s="69"/>
      <c r="B53" s="30" t="s">
        <v>64</v>
      </c>
      <c r="C53" s="15">
        <v>156</v>
      </c>
      <c r="D53" s="15">
        <v>240</v>
      </c>
      <c r="E53" s="29">
        <f t="shared" si="10"/>
        <v>396</v>
      </c>
      <c r="F53" s="29">
        <v>285</v>
      </c>
      <c r="G53" s="15">
        <v>126</v>
      </c>
      <c r="H53" s="15">
        <v>72</v>
      </c>
      <c r="I53" s="15">
        <f t="shared" si="11"/>
        <v>87</v>
      </c>
      <c r="L53" s="32"/>
    </row>
    <row r="54" spans="1:12" x14ac:dyDescent="0.2">
      <c r="A54" s="69"/>
      <c r="B54" s="30" t="s">
        <v>65</v>
      </c>
      <c r="C54" s="15">
        <v>60</v>
      </c>
      <c r="D54" s="15">
        <v>78</v>
      </c>
      <c r="E54" s="29">
        <f t="shared" si="10"/>
        <v>138</v>
      </c>
      <c r="F54" s="29">
        <v>101</v>
      </c>
      <c r="G54" s="15">
        <v>49</v>
      </c>
      <c r="H54" s="15">
        <v>29</v>
      </c>
      <c r="I54" s="15">
        <f t="shared" si="11"/>
        <v>23</v>
      </c>
      <c r="L54" s="32"/>
    </row>
    <row r="55" spans="1:12" x14ac:dyDescent="0.2">
      <c r="A55" s="69"/>
      <c r="B55" s="30" t="s">
        <v>66</v>
      </c>
      <c r="C55" s="15">
        <v>46</v>
      </c>
      <c r="D55" s="15">
        <v>54</v>
      </c>
      <c r="E55" s="29">
        <f t="shared" si="10"/>
        <v>100</v>
      </c>
      <c r="F55" s="29">
        <v>78</v>
      </c>
      <c r="G55" s="15">
        <v>42</v>
      </c>
      <c r="H55" s="15">
        <v>15</v>
      </c>
      <c r="I55" s="15">
        <f t="shared" si="11"/>
        <v>21</v>
      </c>
      <c r="L55" s="32"/>
    </row>
    <row r="56" spans="1:12" x14ac:dyDescent="0.2">
      <c r="A56" s="69"/>
      <c r="B56" s="30" t="s">
        <v>41</v>
      </c>
      <c r="C56" s="15">
        <v>30</v>
      </c>
      <c r="D56" s="15">
        <v>42</v>
      </c>
      <c r="E56" s="29">
        <f t="shared" si="10"/>
        <v>72</v>
      </c>
      <c r="F56" s="29">
        <v>62</v>
      </c>
      <c r="G56" s="15">
        <v>47</v>
      </c>
      <c r="H56" s="15">
        <v>9</v>
      </c>
      <c r="I56" s="15">
        <f t="shared" si="11"/>
        <v>6</v>
      </c>
      <c r="L56" s="32"/>
    </row>
    <row r="57" spans="1:12" x14ac:dyDescent="0.2">
      <c r="A57" s="69"/>
      <c r="B57" s="24" t="s">
        <v>58</v>
      </c>
      <c r="C57" s="15">
        <v>91</v>
      </c>
      <c r="D57" s="15">
        <v>106</v>
      </c>
      <c r="E57" s="29">
        <f t="shared" si="10"/>
        <v>197</v>
      </c>
      <c r="F57" s="29">
        <v>147</v>
      </c>
      <c r="G57" s="15">
        <v>71</v>
      </c>
      <c r="H57" s="15">
        <v>41</v>
      </c>
      <c r="I57" s="15">
        <f t="shared" si="11"/>
        <v>35</v>
      </c>
      <c r="L57" s="32"/>
    </row>
    <row r="58" spans="1:12" ht="21" customHeight="1" x14ac:dyDescent="0.2">
      <c r="A58" s="69"/>
      <c r="B58" s="24" t="s">
        <v>7</v>
      </c>
      <c r="C58" s="15">
        <v>1188</v>
      </c>
      <c r="D58" s="15">
        <v>1516</v>
      </c>
      <c r="E58" s="15">
        <f t="shared" ref="E58:I58" si="12">SUM(E31:E57)</f>
        <v>2704</v>
      </c>
      <c r="F58" s="15">
        <v>1969</v>
      </c>
      <c r="G58" s="15">
        <v>896</v>
      </c>
      <c r="H58" s="15">
        <v>527</v>
      </c>
      <c r="I58" s="15">
        <f t="shared" si="12"/>
        <v>546</v>
      </c>
      <c r="L58" s="32"/>
    </row>
    <row r="59" spans="1:12" ht="21" customHeight="1" x14ac:dyDescent="0.2">
      <c r="A59" s="69" t="s">
        <v>69</v>
      </c>
      <c r="B59" s="69"/>
      <c r="C59" s="15">
        <v>7773</v>
      </c>
      <c r="D59" s="15">
        <v>10492</v>
      </c>
      <c r="E59" s="15">
        <f>E10+E15+E22+E30+E58</f>
        <v>18265</v>
      </c>
      <c r="F59" s="15">
        <v>13237</v>
      </c>
      <c r="G59" s="15">
        <v>6160</v>
      </c>
      <c r="H59" s="15">
        <v>3626</v>
      </c>
      <c r="I59" s="15">
        <f>I10+I15+I22+I30+I58</f>
        <v>3451</v>
      </c>
      <c r="L59" s="32"/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91F-105C-483D-9DC3-E22FD30CB49E}">
  <sheetPr>
    <pageSetUpPr fitToPage="1"/>
  </sheetPr>
  <dimension ref="A1:I61"/>
  <sheetViews>
    <sheetView workbookViewId="0">
      <selection sqref="A1:I1"/>
    </sheetView>
  </sheetViews>
  <sheetFormatPr defaultRowHeight="13" x14ac:dyDescent="0.2"/>
  <cols>
    <col min="5" max="5" width="2.1796875" customWidth="1"/>
  </cols>
  <sheetData>
    <row r="1" spans="1:9" x14ac:dyDescent="0.2">
      <c r="A1" s="70" t="s">
        <v>100</v>
      </c>
      <c r="B1" s="70"/>
      <c r="C1" s="70"/>
      <c r="D1" s="70"/>
      <c r="E1" s="70"/>
      <c r="F1" s="70"/>
      <c r="G1" s="70"/>
      <c r="H1" s="70"/>
      <c r="I1" s="70"/>
    </row>
    <row r="2" spans="1:9" x14ac:dyDescent="0.2">
      <c r="A2" s="71" t="s">
        <v>112</v>
      </c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23" t="s">
        <v>101</v>
      </c>
      <c r="B3" s="23" t="s">
        <v>102</v>
      </c>
      <c r="C3" s="23" t="s">
        <v>103</v>
      </c>
      <c r="D3" s="23" t="s">
        <v>104</v>
      </c>
      <c r="E3" s="23"/>
      <c r="F3" s="23" t="s">
        <v>101</v>
      </c>
      <c r="G3" s="23" t="s">
        <v>102</v>
      </c>
      <c r="H3" s="23" t="s">
        <v>103</v>
      </c>
      <c r="I3" s="23" t="s">
        <v>104</v>
      </c>
    </row>
    <row r="4" spans="1:9" x14ac:dyDescent="0.2">
      <c r="A4" s="23">
        <v>0</v>
      </c>
      <c r="B4" s="23">
        <v>64</v>
      </c>
      <c r="C4" s="23">
        <v>57</v>
      </c>
      <c r="D4" s="23">
        <v>121</v>
      </c>
      <c r="E4" s="23"/>
      <c r="F4" s="23">
        <v>56</v>
      </c>
      <c r="G4" s="23">
        <v>301</v>
      </c>
      <c r="H4" s="23">
        <v>311</v>
      </c>
      <c r="I4" s="23">
        <v>612</v>
      </c>
    </row>
    <row r="5" spans="1:9" x14ac:dyDescent="0.2">
      <c r="A5" s="23">
        <v>1</v>
      </c>
      <c r="B5" s="23">
        <v>77</v>
      </c>
      <c r="C5" s="23">
        <v>60</v>
      </c>
      <c r="D5" s="23">
        <v>137</v>
      </c>
      <c r="E5" s="23"/>
      <c r="F5" s="23">
        <v>57</v>
      </c>
      <c r="G5" s="23">
        <v>348</v>
      </c>
      <c r="H5" s="23">
        <v>359</v>
      </c>
      <c r="I5" s="23">
        <v>707</v>
      </c>
    </row>
    <row r="6" spans="1:9" x14ac:dyDescent="0.2">
      <c r="A6" s="23">
        <v>2</v>
      </c>
      <c r="B6" s="23">
        <v>59</v>
      </c>
      <c r="C6" s="23">
        <v>74</v>
      </c>
      <c r="D6" s="23">
        <v>133</v>
      </c>
      <c r="E6" s="23"/>
      <c r="F6" s="23">
        <v>58</v>
      </c>
      <c r="G6" s="23">
        <v>348</v>
      </c>
      <c r="H6" s="23">
        <v>380</v>
      </c>
      <c r="I6" s="23">
        <v>728</v>
      </c>
    </row>
    <row r="7" spans="1:9" x14ac:dyDescent="0.2">
      <c r="A7" s="23">
        <v>3</v>
      </c>
      <c r="B7" s="23">
        <v>61</v>
      </c>
      <c r="C7" s="23">
        <v>68</v>
      </c>
      <c r="D7" s="23">
        <v>129</v>
      </c>
      <c r="E7" s="23"/>
      <c r="F7" s="23">
        <v>59</v>
      </c>
      <c r="G7" s="23">
        <v>265</v>
      </c>
      <c r="H7" s="23">
        <v>326</v>
      </c>
      <c r="I7" s="23">
        <v>591</v>
      </c>
    </row>
    <row r="8" spans="1:9" x14ac:dyDescent="0.2">
      <c r="A8" s="23">
        <v>4</v>
      </c>
      <c r="B8" s="23">
        <v>91</v>
      </c>
      <c r="C8" s="23">
        <v>81</v>
      </c>
      <c r="D8" s="23">
        <v>172</v>
      </c>
      <c r="E8" s="23"/>
      <c r="F8" s="23">
        <v>60</v>
      </c>
      <c r="G8" s="23">
        <v>287</v>
      </c>
      <c r="H8" s="23">
        <v>286</v>
      </c>
      <c r="I8" s="23">
        <v>573</v>
      </c>
    </row>
    <row r="9" spans="1:9" x14ac:dyDescent="0.2">
      <c r="A9" s="23">
        <v>5</v>
      </c>
      <c r="B9" s="23">
        <v>93</v>
      </c>
      <c r="C9" s="23">
        <v>66</v>
      </c>
      <c r="D9" s="23">
        <v>159</v>
      </c>
      <c r="E9" s="23"/>
      <c r="F9" s="23">
        <v>61</v>
      </c>
      <c r="G9" s="23">
        <v>361</v>
      </c>
      <c r="H9" s="23">
        <v>392</v>
      </c>
      <c r="I9" s="23">
        <v>753</v>
      </c>
    </row>
    <row r="10" spans="1:9" x14ac:dyDescent="0.2">
      <c r="A10" s="23">
        <v>6</v>
      </c>
      <c r="B10" s="23">
        <v>110</v>
      </c>
      <c r="C10" s="23">
        <v>88</v>
      </c>
      <c r="D10" s="23">
        <v>198</v>
      </c>
      <c r="E10" s="23"/>
      <c r="F10" s="23">
        <v>62</v>
      </c>
      <c r="G10" s="23">
        <v>343</v>
      </c>
      <c r="H10" s="23">
        <v>369</v>
      </c>
      <c r="I10" s="23">
        <v>712</v>
      </c>
    </row>
    <row r="11" spans="1:9" x14ac:dyDescent="0.2">
      <c r="A11" s="23">
        <v>7</v>
      </c>
      <c r="B11" s="23">
        <v>93</v>
      </c>
      <c r="C11" s="23">
        <v>108</v>
      </c>
      <c r="D11" s="23">
        <v>201</v>
      </c>
      <c r="E11" s="23"/>
      <c r="F11" s="23">
        <v>63</v>
      </c>
      <c r="G11" s="23">
        <v>342</v>
      </c>
      <c r="H11" s="23">
        <v>379</v>
      </c>
      <c r="I11" s="23">
        <v>721</v>
      </c>
    </row>
    <row r="12" spans="1:9" x14ac:dyDescent="0.2">
      <c r="A12" s="23">
        <v>8</v>
      </c>
      <c r="B12" s="23">
        <v>103</v>
      </c>
      <c r="C12" s="23">
        <v>108</v>
      </c>
      <c r="D12" s="23">
        <v>211</v>
      </c>
      <c r="E12" s="23"/>
      <c r="F12" s="23">
        <v>64</v>
      </c>
      <c r="G12" s="23">
        <v>341</v>
      </c>
      <c r="H12" s="23">
        <v>370</v>
      </c>
      <c r="I12" s="23">
        <v>711</v>
      </c>
    </row>
    <row r="13" spans="1:9" x14ac:dyDescent="0.2">
      <c r="A13" s="23">
        <v>9</v>
      </c>
      <c r="B13" s="23">
        <v>124</v>
      </c>
      <c r="C13" s="23">
        <v>138</v>
      </c>
      <c r="D13" s="23">
        <v>262</v>
      </c>
      <c r="E13" s="23"/>
      <c r="F13" s="23">
        <v>65</v>
      </c>
      <c r="G13" s="23">
        <v>341</v>
      </c>
      <c r="H13" s="23">
        <v>357</v>
      </c>
      <c r="I13" s="23">
        <v>698</v>
      </c>
    </row>
    <row r="14" spans="1:9" x14ac:dyDescent="0.2">
      <c r="A14" s="23">
        <v>10</v>
      </c>
      <c r="B14" s="23">
        <v>129</v>
      </c>
      <c r="C14" s="23">
        <v>127</v>
      </c>
      <c r="D14" s="23">
        <v>256</v>
      </c>
      <c r="E14" s="23"/>
      <c r="F14" s="23">
        <v>66</v>
      </c>
      <c r="G14" s="23">
        <v>308</v>
      </c>
      <c r="H14" s="23">
        <v>340</v>
      </c>
      <c r="I14" s="23">
        <v>648</v>
      </c>
    </row>
    <row r="15" spans="1:9" x14ac:dyDescent="0.2">
      <c r="A15" s="23">
        <v>11</v>
      </c>
      <c r="B15" s="23">
        <v>123</v>
      </c>
      <c r="C15" s="23">
        <v>119</v>
      </c>
      <c r="D15" s="23">
        <v>242</v>
      </c>
      <c r="E15" s="23"/>
      <c r="F15" s="23">
        <v>67</v>
      </c>
      <c r="G15" s="23">
        <v>324</v>
      </c>
      <c r="H15" s="23">
        <v>353</v>
      </c>
      <c r="I15" s="23">
        <v>677</v>
      </c>
    </row>
    <row r="16" spans="1:9" x14ac:dyDescent="0.2">
      <c r="A16" s="23">
        <v>12</v>
      </c>
      <c r="B16" s="23">
        <v>155</v>
      </c>
      <c r="C16" s="23">
        <v>137</v>
      </c>
      <c r="D16" s="23">
        <v>292</v>
      </c>
      <c r="E16" s="23"/>
      <c r="F16" s="23">
        <v>68</v>
      </c>
      <c r="G16" s="23">
        <v>315</v>
      </c>
      <c r="H16" s="23">
        <v>337</v>
      </c>
      <c r="I16" s="23">
        <v>652</v>
      </c>
    </row>
    <row r="17" spans="1:9" x14ac:dyDescent="0.2">
      <c r="A17" s="23">
        <v>13</v>
      </c>
      <c r="B17" s="23">
        <v>129</v>
      </c>
      <c r="C17" s="23">
        <v>126</v>
      </c>
      <c r="D17" s="23">
        <v>255</v>
      </c>
      <c r="E17" s="23"/>
      <c r="F17" s="23">
        <v>69</v>
      </c>
      <c r="G17" s="23">
        <v>314</v>
      </c>
      <c r="H17" s="23">
        <v>378</v>
      </c>
      <c r="I17" s="23">
        <v>692</v>
      </c>
    </row>
    <row r="18" spans="1:9" x14ac:dyDescent="0.2">
      <c r="A18" s="23">
        <v>14</v>
      </c>
      <c r="B18" s="23">
        <v>142</v>
      </c>
      <c r="C18" s="23">
        <v>161</v>
      </c>
      <c r="D18" s="23">
        <v>303</v>
      </c>
      <c r="E18" s="23"/>
      <c r="F18" s="23">
        <v>70</v>
      </c>
      <c r="G18" s="23">
        <v>344</v>
      </c>
      <c r="H18" s="23">
        <v>368</v>
      </c>
      <c r="I18" s="23">
        <v>712</v>
      </c>
    </row>
    <row r="19" spans="1:9" x14ac:dyDescent="0.2">
      <c r="A19" s="23">
        <v>15</v>
      </c>
      <c r="B19" s="23">
        <v>165</v>
      </c>
      <c r="C19" s="23">
        <v>140</v>
      </c>
      <c r="D19" s="23">
        <v>305</v>
      </c>
      <c r="E19" s="23"/>
      <c r="F19" s="23">
        <v>71</v>
      </c>
      <c r="G19" s="23">
        <v>366</v>
      </c>
      <c r="H19" s="23">
        <v>371</v>
      </c>
      <c r="I19" s="23">
        <v>737</v>
      </c>
    </row>
    <row r="20" spans="1:9" x14ac:dyDescent="0.2">
      <c r="A20" s="23">
        <v>16</v>
      </c>
      <c r="B20" s="23">
        <v>163</v>
      </c>
      <c r="C20" s="23">
        <v>140</v>
      </c>
      <c r="D20" s="23">
        <v>303</v>
      </c>
      <c r="E20" s="23"/>
      <c r="F20" s="23">
        <v>72</v>
      </c>
      <c r="G20" s="23">
        <v>310</v>
      </c>
      <c r="H20" s="23">
        <v>388</v>
      </c>
      <c r="I20" s="23">
        <v>698</v>
      </c>
    </row>
    <row r="21" spans="1:9" x14ac:dyDescent="0.2">
      <c r="A21" s="23">
        <v>17</v>
      </c>
      <c r="B21" s="23">
        <v>168</v>
      </c>
      <c r="C21" s="23">
        <v>159</v>
      </c>
      <c r="D21" s="23">
        <v>327</v>
      </c>
      <c r="E21" s="23"/>
      <c r="F21" s="23">
        <v>73</v>
      </c>
      <c r="G21" s="23">
        <v>330</v>
      </c>
      <c r="H21" s="23">
        <v>369</v>
      </c>
      <c r="I21" s="23">
        <v>699</v>
      </c>
    </row>
    <row r="22" spans="1:9" x14ac:dyDescent="0.2">
      <c r="A22" s="23">
        <v>18</v>
      </c>
      <c r="B22" s="23">
        <v>146</v>
      </c>
      <c r="C22" s="23">
        <v>143</v>
      </c>
      <c r="D22" s="23">
        <v>289</v>
      </c>
      <c r="E22" s="23"/>
      <c r="F22" s="23">
        <v>74</v>
      </c>
      <c r="G22" s="23">
        <v>350</v>
      </c>
      <c r="H22" s="23">
        <v>410</v>
      </c>
      <c r="I22" s="23">
        <v>760</v>
      </c>
    </row>
    <row r="23" spans="1:9" x14ac:dyDescent="0.2">
      <c r="A23" s="23">
        <v>19</v>
      </c>
      <c r="B23" s="23">
        <v>148</v>
      </c>
      <c r="C23" s="23">
        <v>165</v>
      </c>
      <c r="D23" s="23">
        <v>313</v>
      </c>
      <c r="E23" s="23"/>
      <c r="F23" s="23">
        <v>75</v>
      </c>
      <c r="G23" s="23">
        <v>373</v>
      </c>
      <c r="H23" s="23">
        <v>478</v>
      </c>
      <c r="I23" s="23">
        <v>851</v>
      </c>
    </row>
    <row r="24" spans="1:9" x14ac:dyDescent="0.2">
      <c r="A24" s="23">
        <v>20</v>
      </c>
      <c r="B24" s="23">
        <v>150</v>
      </c>
      <c r="C24" s="23">
        <v>156</v>
      </c>
      <c r="D24" s="23">
        <v>306</v>
      </c>
      <c r="E24" s="23"/>
      <c r="F24" s="23">
        <v>76</v>
      </c>
      <c r="G24" s="23">
        <v>401</v>
      </c>
      <c r="H24" s="23">
        <v>445</v>
      </c>
      <c r="I24" s="23">
        <v>846</v>
      </c>
    </row>
    <row r="25" spans="1:9" x14ac:dyDescent="0.2">
      <c r="A25" s="23">
        <v>21</v>
      </c>
      <c r="B25" s="23">
        <v>148</v>
      </c>
      <c r="C25" s="23">
        <v>154</v>
      </c>
      <c r="D25" s="23">
        <v>302</v>
      </c>
      <c r="E25" s="23"/>
      <c r="F25" s="23">
        <v>77</v>
      </c>
      <c r="G25" s="23">
        <v>425</v>
      </c>
      <c r="H25" s="23">
        <v>516</v>
      </c>
      <c r="I25" s="23">
        <v>941</v>
      </c>
    </row>
    <row r="26" spans="1:9" x14ac:dyDescent="0.2">
      <c r="A26" s="23">
        <v>22</v>
      </c>
      <c r="B26" s="23">
        <v>150</v>
      </c>
      <c r="C26" s="23">
        <v>136</v>
      </c>
      <c r="D26" s="23">
        <v>286</v>
      </c>
      <c r="E26" s="23"/>
      <c r="F26" s="23">
        <v>78</v>
      </c>
      <c r="G26" s="23">
        <v>431</v>
      </c>
      <c r="H26" s="23">
        <v>524</v>
      </c>
      <c r="I26" s="23">
        <v>955</v>
      </c>
    </row>
    <row r="27" spans="1:9" x14ac:dyDescent="0.2">
      <c r="A27" s="23">
        <v>23</v>
      </c>
      <c r="B27" s="23">
        <v>119</v>
      </c>
      <c r="C27" s="23">
        <v>132</v>
      </c>
      <c r="D27" s="23">
        <v>251</v>
      </c>
      <c r="E27" s="23"/>
      <c r="F27" s="23">
        <v>79</v>
      </c>
      <c r="G27" s="23">
        <v>361</v>
      </c>
      <c r="H27" s="23">
        <v>466</v>
      </c>
      <c r="I27" s="23">
        <v>827</v>
      </c>
    </row>
    <row r="28" spans="1:9" x14ac:dyDescent="0.2">
      <c r="A28" s="23">
        <v>24</v>
      </c>
      <c r="B28" s="23">
        <v>143</v>
      </c>
      <c r="C28" s="23">
        <v>157</v>
      </c>
      <c r="D28" s="23">
        <v>300</v>
      </c>
      <c r="E28" s="23"/>
      <c r="F28" s="23">
        <v>80</v>
      </c>
      <c r="G28" s="23">
        <v>191</v>
      </c>
      <c r="H28" s="23">
        <v>236</v>
      </c>
      <c r="I28" s="23">
        <v>427</v>
      </c>
    </row>
    <row r="29" spans="1:9" x14ac:dyDescent="0.2">
      <c r="A29" s="23">
        <v>25</v>
      </c>
      <c r="B29" s="23">
        <v>135</v>
      </c>
      <c r="C29" s="23">
        <v>109</v>
      </c>
      <c r="D29" s="23">
        <v>244</v>
      </c>
      <c r="E29" s="23"/>
      <c r="F29" s="23">
        <v>81</v>
      </c>
      <c r="G29" s="23">
        <v>252</v>
      </c>
      <c r="H29" s="23">
        <v>305</v>
      </c>
      <c r="I29" s="23">
        <v>557</v>
      </c>
    </row>
    <row r="30" spans="1:9" x14ac:dyDescent="0.2">
      <c r="A30" s="23">
        <v>26</v>
      </c>
      <c r="B30" s="23">
        <v>122</v>
      </c>
      <c r="C30" s="23">
        <v>122</v>
      </c>
      <c r="D30" s="23">
        <v>244</v>
      </c>
      <c r="E30" s="23"/>
      <c r="F30" s="23">
        <v>82</v>
      </c>
      <c r="G30" s="23">
        <v>280</v>
      </c>
      <c r="H30" s="23">
        <v>402</v>
      </c>
      <c r="I30" s="23">
        <v>682</v>
      </c>
    </row>
    <row r="31" spans="1:9" x14ac:dyDescent="0.2">
      <c r="A31" s="23">
        <v>27</v>
      </c>
      <c r="B31" s="23">
        <v>134</v>
      </c>
      <c r="C31" s="23">
        <v>122</v>
      </c>
      <c r="D31" s="23">
        <v>256</v>
      </c>
      <c r="E31" s="23"/>
      <c r="F31" s="23">
        <v>83</v>
      </c>
      <c r="G31" s="23">
        <v>215</v>
      </c>
      <c r="H31" s="23">
        <v>342</v>
      </c>
      <c r="I31" s="23">
        <v>557</v>
      </c>
    </row>
    <row r="32" spans="1:9" x14ac:dyDescent="0.2">
      <c r="A32" s="23">
        <v>28</v>
      </c>
      <c r="B32" s="23">
        <v>150</v>
      </c>
      <c r="C32" s="23">
        <v>137</v>
      </c>
      <c r="D32" s="23">
        <v>287</v>
      </c>
      <c r="E32" s="23"/>
      <c r="F32" s="23">
        <v>84</v>
      </c>
      <c r="G32" s="23">
        <v>242</v>
      </c>
      <c r="H32" s="23">
        <v>363</v>
      </c>
      <c r="I32" s="23">
        <v>605</v>
      </c>
    </row>
    <row r="33" spans="1:9" x14ac:dyDescent="0.2">
      <c r="A33" s="23">
        <v>29</v>
      </c>
      <c r="B33" s="23">
        <v>137</v>
      </c>
      <c r="C33" s="23">
        <v>119</v>
      </c>
      <c r="D33" s="23">
        <v>256</v>
      </c>
      <c r="E33" s="23"/>
      <c r="F33" s="23">
        <v>85</v>
      </c>
      <c r="G33" s="23">
        <v>209</v>
      </c>
      <c r="H33" s="23">
        <v>357</v>
      </c>
      <c r="I33" s="23">
        <v>566</v>
      </c>
    </row>
    <row r="34" spans="1:9" x14ac:dyDescent="0.2">
      <c r="A34" s="23">
        <v>30</v>
      </c>
      <c r="B34" s="23">
        <v>129</v>
      </c>
      <c r="C34" s="23">
        <v>114</v>
      </c>
      <c r="D34" s="23">
        <v>243</v>
      </c>
      <c r="E34" s="23"/>
      <c r="F34" s="23">
        <v>86</v>
      </c>
      <c r="G34" s="23">
        <v>183</v>
      </c>
      <c r="H34" s="23">
        <v>295</v>
      </c>
      <c r="I34" s="23">
        <v>478</v>
      </c>
    </row>
    <row r="35" spans="1:9" x14ac:dyDescent="0.2">
      <c r="A35" s="23">
        <v>31</v>
      </c>
      <c r="B35" s="23">
        <v>149</v>
      </c>
      <c r="C35" s="23">
        <v>139</v>
      </c>
      <c r="D35" s="23">
        <v>288</v>
      </c>
      <c r="E35" s="23"/>
      <c r="F35" s="23">
        <v>87</v>
      </c>
      <c r="G35" s="23">
        <v>138</v>
      </c>
      <c r="H35" s="23">
        <v>245</v>
      </c>
      <c r="I35" s="23">
        <v>383</v>
      </c>
    </row>
    <row r="36" spans="1:9" x14ac:dyDescent="0.2">
      <c r="A36" s="23">
        <v>32</v>
      </c>
      <c r="B36" s="23">
        <v>131</v>
      </c>
      <c r="C36" s="23">
        <v>134</v>
      </c>
      <c r="D36" s="23">
        <v>265</v>
      </c>
      <c r="E36" s="23"/>
      <c r="F36" s="23">
        <v>88</v>
      </c>
      <c r="G36" s="23">
        <v>165</v>
      </c>
      <c r="H36" s="23">
        <v>276</v>
      </c>
      <c r="I36" s="23">
        <v>441</v>
      </c>
    </row>
    <row r="37" spans="1:9" x14ac:dyDescent="0.2">
      <c r="A37" s="23">
        <v>33</v>
      </c>
      <c r="B37" s="23">
        <v>142</v>
      </c>
      <c r="C37" s="23">
        <v>129</v>
      </c>
      <c r="D37" s="23">
        <v>271</v>
      </c>
      <c r="E37" s="23"/>
      <c r="F37" s="23">
        <v>89</v>
      </c>
      <c r="G37" s="23">
        <v>124</v>
      </c>
      <c r="H37" s="23">
        <v>263</v>
      </c>
      <c r="I37" s="23">
        <v>387</v>
      </c>
    </row>
    <row r="38" spans="1:9" x14ac:dyDescent="0.2">
      <c r="A38" s="23">
        <v>34</v>
      </c>
      <c r="B38" s="23">
        <v>135</v>
      </c>
      <c r="C38" s="23">
        <v>112</v>
      </c>
      <c r="D38" s="23">
        <v>247</v>
      </c>
      <c r="E38" s="23"/>
      <c r="F38" s="23">
        <v>90</v>
      </c>
      <c r="G38" s="23">
        <v>139</v>
      </c>
      <c r="H38" s="23">
        <v>250</v>
      </c>
      <c r="I38" s="23">
        <v>389</v>
      </c>
    </row>
    <row r="39" spans="1:9" x14ac:dyDescent="0.2">
      <c r="A39" s="23">
        <v>35</v>
      </c>
      <c r="B39" s="23">
        <v>130</v>
      </c>
      <c r="C39" s="23">
        <v>154</v>
      </c>
      <c r="D39" s="23">
        <v>284</v>
      </c>
      <c r="E39" s="23"/>
      <c r="F39" s="23">
        <v>91</v>
      </c>
      <c r="G39" s="23">
        <v>99</v>
      </c>
      <c r="H39" s="23">
        <v>240</v>
      </c>
      <c r="I39" s="23">
        <v>339</v>
      </c>
    </row>
    <row r="40" spans="1:9" x14ac:dyDescent="0.2">
      <c r="A40" s="23">
        <v>36</v>
      </c>
      <c r="B40" s="23">
        <v>144</v>
      </c>
      <c r="C40" s="23">
        <v>138</v>
      </c>
      <c r="D40" s="23">
        <v>282</v>
      </c>
      <c r="E40" s="23"/>
      <c r="F40" s="23">
        <v>92</v>
      </c>
      <c r="G40" s="23">
        <v>83</v>
      </c>
      <c r="H40" s="23">
        <v>165</v>
      </c>
      <c r="I40" s="23">
        <v>248</v>
      </c>
    </row>
    <row r="41" spans="1:9" x14ac:dyDescent="0.2">
      <c r="A41" s="23">
        <v>37</v>
      </c>
      <c r="B41" s="23">
        <v>161</v>
      </c>
      <c r="C41" s="23">
        <v>137</v>
      </c>
      <c r="D41" s="23">
        <v>298</v>
      </c>
      <c r="E41" s="23"/>
      <c r="F41" s="23">
        <v>93</v>
      </c>
      <c r="G41" s="23">
        <v>42</v>
      </c>
      <c r="H41" s="23">
        <v>149</v>
      </c>
      <c r="I41" s="23">
        <v>191</v>
      </c>
    </row>
    <row r="42" spans="1:9" x14ac:dyDescent="0.2">
      <c r="A42" s="23">
        <v>38</v>
      </c>
      <c r="B42" s="23">
        <v>155</v>
      </c>
      <c r="C42" s="23">
        <v>140</v>
      </c>
      <c r="D42" s="23">
        <v>295</v>
      </c>
      <c r="E42" s="23"/>
      <c r="F42" s="23">
        <v>94</v>
      </c>
      <c r="G42" s="23">
        <v>44</v>
      </c>
      <c r="H42" s="23">
        <v>145</v>
      </c>
      <c r="I42" s="23">
        <v>189</v>
      </c>
    </row>
    <row r="43" spans="1:9" x14ac:dyDescent="0.2">
      <c r="A43" s="23">
        <v>39</v>
      </c>
      <c r="B43" s="23">
        <v>164</v>
      </c>
      <c r="C43" s="23">
        <v>159</v>
      </c>
      <c r="D43" s="23">
        <v>323</v>
      </c>
      <c r="E43" s="23"/>
      <c r="F43" s="23">
        <v>95</v>
      </c>
      <c r="G43" s="23">
        <v>28</v>
      </c>
      <c r="H43" s="23">
        <v>108</v>
      </c>
      <c r="I43" s="23">
        <v>136</v>
      </c>
    </row>
    <row r="44" spans="1:9" x14ac:dyDescent="0.2">
      <c r="A44" s="23">
        <v>40</v>
      </c>
      <c r="B44" s="23">
        <v>176</v>
      </c>
      <c r="C44" s="23">
        <v>149</v>
      </c>
      <c r="D44" s="23">
        <v>325</v>
      </c>
      <c r="E44" s="23"/>
      <c r="F44" s="23">
        <v>96</v>
      </c>
      <c r="G44" s="23">
        <v>21</v>
      </c>
      <c r="H44" s="23">
        <v>73</v>
      </c>
      <c r="I44" s="23">
        <v>94</v>
      </c>
    </row>
    <row r="45" spans="1:9" x14ac:dyDescent="0.2">
      <c r="A45" s="23">
        <v>41</v>
      </c>
      <c r="B45" s="23">
        <v>182</v>
      </c>
      <c r="C45" s="23">
        <v>206</v>
      </c>
      <c r="D45" s="23">
        <v>388</v>
      </c>
      <c r="E45" s="23"/>
      <c r="F45" s="23">
        <v>97</v>
      </c>
      <c r="G45" s="23">
        <v>7</v>
      </c>
      <c r="H45" s="23">
        <v>56</v>
      </c>
      <c r="I45" s="23">
        <v>63</v>
      </c>
    </row>
    <row r="46" spans="1:9" x14ac:dyDescent="0.2">
      <c r="A46" s="23">
        <v>42</v>
      </c>
      <c r="B46" s="23">
        <v>163</v>
      </c>
      <c r="C46" s="23">
        <v>194</v>
      </c>
      <c r="D46" s="23">
        <v>357</v>
      </c>
      <c r="E46" s="23"/>
      <c r="F46" s="23">
        <v>98</v>
      </c>
      <c r="G46" s="23">
        <v>7</v>
      </c>
      <c r="H46" s="23">
        <v>44</v>
      </c>
      <c r="I46" s="23">
        <v>51</v>
      </c>
    </row>
    <row r="47" spans="1:9" x14ac:dyDescent="0.2">
      <c r="A47" s="23">
        <v>43</v>
      </c>
      <c r="B47" s="23">
        <v>209</v>
      </c>
      <c r="C47" s="23">
        <v>193</v>
      </c>
      <c r="D47" s="23">
        <v>402</v>
      </c>
      <c r="E47" s="23"/>
      <c r="F47" s="23">
        <v>99</v>
      </c>
      <c r="G47" s="23">
        <v>3</v>
      </c>
      <c r="H47" s="23">
        <v>24</v>
      </c>
      <c r="I47" s="23">
        <v>27</v>
      </c>
    </row>
    <row r="48" spans="1:9" x14ac:dyDescent="0.2">
      <c r="A48" s="23">
        <v>44</v>
      </c>
      <c r="B48" s="23">
        <v>211</v>
      </c>
      <c r="C48" s="23">
        <v>194</v>
      </c>
      <c r="D48" s="23">
        <v>405</v>
      </c>
      <c r="E48" s="23"/>
      <c r="F48" s="23">
        <v>100</v>
      </c>
      <c r="G48" s="23">
        <v>3</v>
      </c>
      <c r="H48" s="23">
        <v>23</v>
      </c>
      <c r="I48" s="23">
        <v>26</v>
      </c>
    </row>
    <row r="49" spans="1:9" x14ac:dyDescent="0.2">
      <c r="A49" s="23">
        <v>45</v>
      </c>
      <c r="B49" s="23">
        <v>209</v>
      </c>
      <c r="C49" s="23">
        <v>190</v>
      </c>
      <c r="D49" s="23">
        <v>399</v>
      </c>
      <c r="E49" s="23"/>
      <c r="F49" s="23">
        <v>101</v>
      </c>
      <c r="G49" s="23">
        <v>4</v>
      </c>
      <c r="H49" s="23">
        <v>15</v>
      </c>
      <c r="I49" s="23">
        <v>19</v>
      </c>
    </row>
    <row r="50" spans="1:9" x14ac:dyDescent="0.2">
      <c r="A50" s="23">
        <v>46</v>
      </c>
      <c r="B50" s="23">
        <v>210</v>
      </c>
      <c r="C50" s="23">
        <v>231</v>
      </c>
      <c r="D50" s="23">
        <v>441</v>
      </c>
      <c r="E50" s="23"/>
      <c r="F50" s="23">
        <v>102</v>
      </c>
      <c r="G50" s="23">
        <v>1</v>
      </c>
      <c r="H50" s="23">
        <v>7</v>
      </c>
      <c r="I50" s="23">
        <v>8</v>
      </c>
    </row>
    <row r="51" spans="1:9" x14ac:dyDescent="0.2">
      <c r="A51" s="23">
        <v>47</v>
      </c>
      <c r="B51" s="23">
        <v>251</v>
      </c>
      <c r="C51" s="23">
        <v>196</v>
      </c>
      <c r="D51" s="23">
        <v>447</v>
      </c>
      <c r="E51" s="23"/>
      <c r="F51" s="23">
        <v>103</v>
      </c>
      <c r="G51" s="23">
        <v>0</v>
      </c>
      <c r="H51" s="23">
        <v>7</v>
      </c>
      <c r="I51" s="23">
        <v>7</v>
      </c>
    </row>
    <row r="52" spans="1:9" x14ac:dyDescent="0.2">
      <c r="A52" s="23">
        <v>48</v>
      </c>
      <c r="B52" s="23">
        <v>221</v>
      </c>
      <c r="C52" s="23">
        <v>223</v>
      </c>
      <c r="D52" s="23">
        <v>444</v>
      </c>
      <c r="E52" s="23"/>
      <c r="F52" s="23">
        <v>104</v>
      </c>
      <c r="G52" s="23">
        <v>0</v>
      </c>
      <c r="H52" s="23">
        <v>0</v>
      </c>
      <c r="I52" s="23">
        <v>0</v>
      </c>
    </row>
    <row r="53" spans="1:9" x14ac:dyDescent="0.2">
      <c r="A53" s="23">
        <v>49</v>
      </c>
      <c r="B53" s="23">
        <v>261</v>
      </c>
      <c r="C53" s="23">
        <v>243</v>
      </c>
      <c r="D53" s="23">
        <v>504</v>
      </c>
      <c r="E53" s="23"/>
      <c r="F53" s="23">
        <v>105</v>
      </c>
      <c r="G53" s="23">
        <v>0</v>
      </c>
      <c r="H53" s="23">
        <v>2</v>
      </c>
      <c r="I53" s="23">
        <v>2</v>
      </c>
    </row>
    <row r="54" spans="1:9" x14ac:dyDescent="0.2">
      <c r="A54" s="23">
        <v>50</v>
      </c>
      <c r="B54" s="23">
        <v>269</v>
      </c>
      <c r="C54" s="23">
        <v>286</v>
      </c>
      <c r="D54" s="23">
        <v>555</v>
      </c>
      <c r="E54" s="23"/>
      <c r="F54" s="23">
        <v>106</v>
      </c>
      <c r="G54" s="23">
        <v>0</v>
      </c>
      <c r="H54" s="23">
        <v>0</v>
      </c>
      <c r="I54" s="23">
        <v>0</v>
      </c>
    </row>
    <row r="55" spans="1:9" x14ac:dyDescent="0.2">
      <c r="A55" s="23">
        <v>51</v>
      </c>
      <c r="B55" s="23">
        <v>315</v>
      </c>
      <c r="C55" s="23">
        <v>332</v>
      </c>
      <c r="D55" s="23">
        <v>647</v>
      </c>
      <c r="E55" s="23"/>
      <c r="F55" s="23">
        <v>107</v>
      </c>
      <c r="G55" s="23">
        <v>0</v>
      </c>
      <c r="H55" s="23">
        <v>0</v>
      </c>
      <c r="I55" s="23">
        <v>0</v>
      </c>
    </row>
    <row r="56" spans="1:9" x14ac:dyDescent="0.2">
      <c r="A56" s="23">
        <v>52</v>
      </c>
      <c r="B56" s="23">
        <v>314</v>
      </c>
      <c r="C56" s="23">
        <v>355</v>
      </c>
      <c r="D56" s="23">
        <v>669</v>
      </c>
      <c r="E56" s="23"/>
      <c r="F56" s="23">
        <v>108</v>
      </c>
      <c r="G56" s="23">
        <v>0</v>
      </c>
      <c r="H56" s="23">
        <v>0</v>
      </c>
      <c r="I56" s="23">
        <v>0</v>
      </c>
    </row>
    <row r="57" spans="1:9" x14ac:dyDescent="0.2">
      <c r="A57" s="23">
        <v>53</v>
      </c>
      <c r="B57" s="23">
        <v>327</v>
      </c>
      <c r="C57" s="23">
        <v>309</v>
      </c>
      <c r="D57" s="23">
        <v>636</v>
      </c>
      <c r="E57" s="23"/>
      <c r="F57" s="23">
        <v>109</v>
      </c>
      <c r="G57" s="23">
        <v>0</v>
      </c>
      <c r="H57" s="23">
        <v>0</v>
      </c>
      <c r="I57" s="23">
        <v>0</v>
      </c>
    </row>
    <row r="58" spans="1:9" x14ac:dyDescent="0.2">
      <c r="A58" s="23">
        <v>54</v>
      </c>
      <c r="B58" s="23">
        <v>321</v>
      </c>
      <c r="C58" s="23">
        <v>357</v>
      </c>
      <c r="D58" s="23">
        <v>678</v>
      </c>
      <c r="E58" s="23"/>
      <c r="F58" s="25" t="s">
        <v>105</v>
      </c>
      <c r="G58" s="23">
        <v>0</v>
      </c>
      <c r="H58" s="23">
        <v>0</v>
      </c>
      <c r="I58" s="23">
        <v>0</v>
      </c>
    </row>
    <row r="59" spans="1:9" x14ac:dyDescent="0.2">
      <c r="A59" s="23">
        <v>55</v>
      </c>
      <c r="B59" s="23">
        <v>330</v>
      </c>
      <c r="C59" s="23">
        <v>332</v>
      </c>
      <c r="D59" s="23">
        <v>662</v>
      </c>
      <c r="E59" s="23"/>
      <c r="F59" s="25" t="s">
        <v>106</v>
      </c>
      <c r="G59" s="23">
        <v>19849</v>
      </c>
      <c r="H59" s="23">
        <v>22619</v>
      </c>
      <c r="I59" s="23">
        <v>42468</v>
      </c>
    </row>
    <row r="60" spans="1:9" x14ac:dyDescent="0.2">
      <c r="F60" s="25" t="s">
        <v>107</v>
      </c>
      <c r="G60" s="23">
        <v>9447</v>
      </c>
      <c r="H60" s="23">
        <v>12288</v>
      </c>
      <c r="I60" s="23">
        <v>21735</v>
      </c>
    </row>
    <row r="61" spans="1:9" x14ac:dyDescent="0.2">
      <c r="F61" s="25" t="s">
        <v>108</v>
      </c>
      <c r="G61" s="23">
        <v>4471</v>
      </c>
      <c r="H61" s="23">
        <v>6821</v>
      </c>
      <c r="I61" s="23">
        <v>11292</v>
      </c>
    </row>
  </sheetData>
  <mergeCells count="2">
    <mergeCell ref="A1:I1"/>
    <mergeCell ref="A2:I2"/>
  </mergeCells>
  <phoneticPr fontId="3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町別人口（R8.6 )</vt:lpstr>
      <vt:lpstr>行政区別人口</vt:lpstr>
      <vt:lpstr>65歳以上</vt:lpstr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濱口　菜摘</cp:lastModifiedBy>
  <cp:lastPrinted>2026-07-06T07:25:27Z</cp:lastPrinted>
  <dcterms:created xsi:type="dcterms:W3CDTF">2013-06-05T00:26:59Z</dcterms:created>
  <dcterms:modified xsi:type="dcterms:W3CDTF">2026-07-07T08:10:11Z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