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2\"/>
    </mc:Choice>
  </mc:AlternateContent>
  <bookViews>
    <workbookView xWindow="-15" yWindow="-15" windowWidth="10260" windowHeight="8160" tabRatio="871"/>
  </bookViews>
  <sheets>
    <sheet name="町別人口（R2.8)" sheetId="59" r:id="rId1"/>
    <sheet name="行政区別人口" sheetId="7" r:id="rId2"/>
    <sheet name="65歳以上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I57" i="6" l="1"/>
  <c r="H22" i="6"/>
  <c r="G57" i="6"/>
  <c r="F9" i="7"/>
  <c r="F21" i="7" l="1"/>
  <c r="F14" i="7"/>
  <c r="D21" i="7"/>
  <c r="H15" i="6" l="1"/>
  <c r="I15" i="6" l="1"/>
  <c r="D15" i="6"/>
  <c r="C57" i="6"/>
  <c r="D14" i="7" l="1"/>
  <c r="C9" i="7"/>
  <c r="D9" i="7"/>
  <c r="C14" i="7"/>
  <c r="C21" i="7"/>
  <c r="D6" i="59" l="1"/>
  <c r="E6" i="59" s="1"/>
  <c r="D5" i="59"/>
  <c r="E5" i="59" s="1"/>
  <c r="D4" i="59"/>
  <c r="E4" i="59" s="1"/>
  <c r="B6" i="59"/>
  <c r="C6" i="59" s="1"/>
  <c r="G6" i="59" s="1"/>
  <c r="B5" i="59"/>
  <c r="C5" i="59" s="1"/>
  <c r="G5" i="59" s="1"/>
  <c r="B4" i="59"/>
  <c r="C4" i="59" s="1"/>
  <c r="G4" i="59" s="1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F29" i="7" l="1"/>
  <c r="H7" i="59" s="1"/>
  <c r="I7" i="59" s="1"/>
  <c r="I10" i="6"/>
  <c r="F5" i="59"/>
  <c r="F6" i="59"/>
  <c r="D29" i="7"/>
  <c r="D7" i="59" s="1"/>
  <c r="E7" i="59" s="1"/>
  <c r="E29" i="6"/>
  <c r="D56" i="7"/>
  <c r="D8" i="59" s="1"/>
  <c r="E8" i="59" s="1"/>
  <c r="E9" i="59"/>
  <c r="H5" i="59"/>
  <c r="I5" i="59" s="1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I4" i="59" s="1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D30" i="6"/>
  <c r="G30" i="6"/>
  <c r="H30" i="6"/>
  <c r="I30" i="6"/>
  <c r="C30" i="6"/>
  <c r="D22" i="6"/>
  <c r="G22" i="6"/>
  <c r="I22" i="6"/>
  <c r="C22" i="6"/>
  <c r="G15" i="6"/>
  <c r="C15" i="6"/>
  <c r="D10" i="6"/>
  <c r="G10" i="6"/>
  <c r="H10" i="6"/>
  <c r="C10" i="6"/>
  <c r="H8" i="59"/>
  <c r="I8" i="59" s="1"/>
  <c r="C56" i="7"/>
  <c r="B8" i="59" s="1"/>
  <c r="C8" i="59" s="1"/>
  <c r="G8" i="59" s="1"/>
  <c r="G9" i="59" s="1"/>
  <c r="C29" i="7"/>
  <c r="B7" i="59" s="1"/>
  <c r="C7" i="59" s="1"/>
  <c r="G7" i="59" s="1"/>
  <c r="E24" i="7"/>
  <c r="E23" i="7"/>
  <c r="E22" i="7"/>
  <c r="E11" i="7"/>
  <c r="E12" i="7"/>
  <c r="E13" i="7"/>
  <c r="E10" i="7"/>
  <c r="H6" i="59"/>
  <c r="I6" i="59" s="1"/>
  <c r="I9" i="59" s="1"/>
  <c r="E5" i="7"/>
  <c r="E6" i="7"/>
  <c r="E7" i="7"/>
  <c r="E8" i="7"/>
  <c r="E4" i="7"/>
  <c r="C9" i="59" l="1"/>
  <c r="D9" i="59"/>
  <c r="F8" i="59"/>
  <c r="H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<sst xmlns="http://schemas.openxmlformats.org/spreadsheetml/2006/main" count="156" uniqueCount="101">
  <si>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</si>
  <si>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</si>
  <si>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</si>
  <si>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</si>
  <si>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</si>
  <si>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</si>
  <si>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</si>
  <si>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</si>
  <si>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</si>
  <si>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</si>
  <si>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</si>
  <si>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</si>
  <si>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</si>
  <si>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</si>
  <si>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</si>
  <si>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</si>
  <si>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</si>
  <si>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</si>
  <si>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</si>
  <si>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</si>
  <si>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</si>
  <si>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</si>
  <si>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</si>
  <si>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</si>
  <si>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</si>
  <si>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</si>
  <si>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</si>
  <si>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</si>
  <si>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</si>
  <si>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</si>
  <si>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</si>
  <si>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</si>
  <si>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</si>
  <si>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</si>
  <si>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</si>
  <si>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</si>
  <si>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</si>
  <si>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</si>
  <si>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</si>
  <si>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</si>
  <si>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</si>
  <si>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</si>
  <si>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</si>
  <si>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</si>
  <si>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</si>
  <si>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</si>
  <si>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</si>
  <si>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</si>
  <si>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</si>
  <si>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</si>
  <si>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</si>
  <si>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</si>
  <si>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</si>
  <si>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</si>
  <si>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</si>
  <si>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</si>
  <si>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</si>
  <si>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</si>
  <si>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</si>
  <si>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</si>
  <si>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</si>
  <si>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</si>
  <si>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</si>
  <si>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</si>
  <si>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</si>
  <si>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</si>
  <si>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</si>
  <si>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</si>
  <si>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</si>
  <si>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</si>
  <si>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</si>
  <si>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</si>
  <si>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</si>
  <si>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</si>
  <si>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</si>
  <si>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</si>
  <si>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</si>
  <si>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</si>
  <si>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</si>
  <si>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</si>
  <si>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</si>
  <si>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</si>
  <si>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</si>
  <si>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</si>
  <si>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</si>
  <si>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</si>
  <si>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</si>
  <si>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</si>
  <si>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</si>
  <si>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</si>
  <si>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</si>
  <si>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</si>
  <si>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</si>
  <si>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</si>
  <si>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</si>
  <si>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</si>
  <si>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</si>
  <si>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</si>
  <si>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</si>
  <si>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令和2年8月31日現在</t>
    <rPh sb="0" eb="1">
      <t>レイ</t>
    </rPh>
    <rPh sb="1" eb="2">
      <t>ワ</t>
    </rPh>
    <phoneticPr fontId="18"/>
  </si>
  <si>
    <t>令和2年8月31日現在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</si>
</sst>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128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5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5" xfId="42" applyFont="1" applyFill="1" applyBorder="1" applyAlignment="1">
      <alignment horizontal="center" vertical="center"/>
    </xf>
    <xf numFmtId="38" fontId="1" fillId="0" borderId="26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27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25" xfId="42" applyFont="1" applyBorder="1" applyAlignment="1">
      <alignment horizontal="center" vertical="center"/>
    </xf>
    <xf numFmtId="38" fontId="19" fillId="0" borderId="25" xfId="42" applyFont="1" applyBorder="1" applyAlignment="1">
      <alignment horizontal="right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Border="1" applyAlignment="1">
      <alignment horizontal="center" vertical="center"/>
    </xf>
    <xf numFmtId="38" fontId="19" fillId="0" borderId="26" xfId="42" applyFont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0" fontId="0" fillId="0" borderId="10" xfId="0" applyBorder="1">
      <alignment vertical="center"/>
    </xf>
    <xf numFmtId="38" fontId="29" fillId="0" borderId="20" xfId="42" applyFont="1" applyBorder="1">
      <alignment vertical="center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38" fontId="19" fillId="0" borderId="12" xfId="42" applyFont="1" applyFill="1" applyBorder="1" applyAlignment="1">
      <alignment vertical="center"/>
    </xf>
    <xf numFmtId="0" fontId="0" fillId="0" borderId="39" xfId="0" applyBorder="1">
      <alignment vertical="center"/>
    </xf>
    <xf numFmtId="0" fontId="0" fillId="0" borderId="26" xfId="0" applyBorder="1">
      <alignment vertical="center"/>
    </xf>
    <xf numFmtId="0" fontId="0" fillId="0" borderId="40" xfId="0" applyBorder="1">
      <alignment vertical="center"/>
    </xf>
    <xf numFmtId="38" fontId="19" fillId="0" borderId="34" xfId="42" applyFont="1" applyFill="1" applyBorder="1" applyAlignment="1">
      <alignment vertical="center"/>
    </xf>
    <xf numFmtId="0" fontId="0" fillId="0" borderId="41" xfId="0" applyBorder="1">
      <alignment vertical="center"/>
    </xf>
    <xf numFmtId="0" fontId="0" fillId="0" borderId="14" xfId="0" applyBorder="1">
      <alignment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3" xfId="0" applyBorder="1">
      <alignment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2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38" fontId="1" fillId="0" borderId="34" xfId="42" applyFont="1" applyFill="1" applyBorder="1" applyAlignment="1">
      <alignment horizontal="center" vertical="center"/>
    </xf>
    <xf numFmtId="38" fontId="19" fillId="0" borderId="32" xfId="42" applyFont="1" applyFill="1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38" fontId="19" fillId="0" borderId="40" xfId="42" applyFont="1" applyBorder="1" applyAlignment="1">
      <alignment horizontal="right" vertical="center"/>
    </xf>
    <xf numFmtId="38" fontId="19" fillId="0" borderId="59" xfId="42" applyFont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16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38" fontId="19" fillId="0" borderId="34" xfId="42" applyFont="1" applyBorder="1" applyAlignment="1">
      <alignment horizontal="right" vertical="center"/>
    </xf>
    <xf numFmtId="0" fontId="0" fillId="0" borderId="66" xfId="0" applyBorder="1">
      <alignment vertical="center"/>
    </xf>
    <xf numFmtId="0" fontId="0" fillId="0" borderId="13" xfId="0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28" xfId="42" applyFont="1" applyBorder="1" applyAlignment="1">
      <alignment horizontal="center" vertical="center"/>
    </xf>
    <xf numFmtId="38" fontId="19" fillId="0" borderId="29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.7&#26376;&#26411;&#20154;&#21475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別人口（R2.7)"/>
      <sheetName val="行政区別人口"/>
      <sheetName val="65歳以上"/>
    </sheetNames>
    <sheetDataSet>
      <sheetData sheetId="0">
        <row r="4">
          <cell r="B4">
            <v>1915</v>
          </cell>
          <cell r="D4">
            <v>2184</v>
          </cell>
          <cell r="H4">
            <v>1972</v>
          </cell>
        </row>
        <row r="5">
          <cell r="B5">
            <v>2700</v>
          </cell>
          <cell r="D5">
            <v>3289</v>
          </cell>
          <cell r="H5">
            <v>3040</v>
          </cell>
        </row>
        <row r="6">
          <cell r="B6">
            <v>4541</v>
          </cell>
          <cell r="D6">
            <v>5328</v>
          </cell>
          <cell r="H6">
            <v>4676</v>
          </cell>
        </row>
        <row r="7">
          <cell r="B7">
            <v>10136</v>
          </cell>
          <cell r="D7">
            <v>11326</v>
          </cell>
          <cell r="H7">
            <v>9693</v>
          </cell>
        </row>
        <row r="8">
          <cell r="B8">
            <v>3421</v>
          </cell>
          <cell r="D8">
            <v>3869</v>
          </cell>
          <cell r="H8">
            <v>3440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K2" sqref="K2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108" t="s">
        <v>2</v>
      </c>
      <c r="C1" s="108"/>
      <c r="D1" s="108"/>
      <c r="E1" s="108"/>
      <c r="F1" s="108"/>
      <c r="G1" s="108"/>
    </row>
    <row r="2" spans="1:9" ht="42.75" customHeight="1" x14ac:dyDescent="0.15">
      <c r="A2" s="109" t="s">
        <v>100</v>
      </c>
      <c r="B2" s="109"/>
      <c r="C2" s="109"/>
      <c r="D2" s="109"/>
      <c r="E2" s="109"/>
      <c r="F2" s="109"/>
      <c r="G2" s="109"/>
      <c r="H2" s="109"/>
      <c r="I2" s="109"/>
    </row>
    <row r="3" spans="1:9" ht="42" customHeight="1" x14ac:dyDescent="0.15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 x14ac:dyDescent="0.15">
      <c r="A4" s="1" t="s">
        <v>9</v>
      </c>
      <c r="B4" s="53">
        <f>行政区別人口!C9</f>
        <v>1911</v>
      </c>
      <c r="C4" s="48">
        <f>B4-'[1]町別人口（R2.7)'!$B$4</f>
        <v>-4</v>
      </c>
      <c r="D4" s="53">
        <f>行政区別人口!D9</f>
        <v>2180</v>
      </c>
      <c r="E4" s="48">
        <f>D4-'[1]町別人口（R2.7)'!$D$4</f>
        <v>-4</v>
      </c>
      <c r="F4" s="53">
        <f t="shared" ref="F4:F8" si="0">SUM(D4,B4)</f>
        <v>4091</v>
      </c>
      <c r="G4" s="48">
        <f>C4+E4</f>
        <v>-8</v>
      </c>
      <c r="H4" s="53">
        <f>行政区別人口!F9</f>
        <v>1970</v>
      </c>
      <c r="I4" s="49">
        <f>H4-'[1]町別人口（R2.7)'!$H$4</f>
        <v>-2</v>
      </c>
    </row>
    <row r="5" spans="1:9" ht="42" customHeight="1" x14ac:dyDescent="0.15">
      <c r="A5" s="1" t="s">
        <v>10</v>
      </c>
      <c r="B5" s="53">
        <f>行政区別人口!C14</f>
        <v>2697</v>
      </c>
      <c r="C5" s="48">
        <f>B5-'[1]町別人口（R2.7)'!$B$5</f>
        <v>-3</v>
      </c>
      <c r="D5" s="55">
        <f>行政区別人口!D14</f>
        <v>3292</v>
      </c>
      <c r="E5" s="48">
        <f>D5-'[1]町別人口（R2.7)'!$D$5</f>
        <v>3</v>
      </c>
      <c r="F5" s="55">
        <f t="shared" si="0"/>
        <v>5989</v>
      </c>
      <c r="G5" s="48">
        <f t="shared" ref="G5:G8" si="1">C5+E5</f>
        <v>0</v>
      </c>
      <c r="H5" s="53">
        <f>行政区別人口!F14</f>
        <v>3039</v>
      </c>
      <c r="I5" s="49">
        <f>H5-'[1]町別人口（R2.7)'!$H$5</f>
        <v>-1</v>
      </c>
    </row>
    <row r="6" spans="1:9" ht="42" customHeight="1" x14ac:dyDescent="0.15">
      <c r="A6" s="1" t="s">
        <v>11</v>
      </c>
      <c r="B6" s="53">
        <f>行政区別人口!C21</f>
        <v>4522</v>
      </c>
      <c r="C6" s="48">
        <f>B6-'[1]町別人口（R2.7)'!$B$6</f>
        <v>-19</v>
      </c>
      <c r="D6" s="53">
        <f>行政区別人口!D21</f>
        <v>5313</v>
      </c>
      <c r="E6" s="48">
        <f>D6-'[1]町別人口（R2.7)'!$D$6</f>
        <v>-15</v>
      </c>
      <c r="F6" s="53">
        <f t="shared" si="0"/>
        <v>9835</v>
      </c>
      <c r="G6" s="48">
        <f t="shared" si="1"/>
        <v>-34</v>
      </c>
      <c r="H6" s="53">
        <f>行政区別人口!F21</f>
        <v>4665</v>
      </c>
      <c r="I6" s="49">
        <f>H6-'[1]町別人口（R2.7)'!$H$6</f>
        <v>-11</v>
      </c>
    </row>
    <row r="7" spans="1:9" ht="42" customHeight="1" x14ac:dyDescent="0.15">
      <c r="A7" s="1" t="s">
        <v>12</v>
      </c>
      <c r="B7" s="53">
        <f>行政区別人口!C29</f>
        <v>10125</v>
      </c>
      <c r="C7" s="48">
        <f>B7-'[1]町別人口（R2.7)'!$B$7</f>
        <v>-11</v>
      </c>
      <c r="D7" s="53">
        <f>行政区別人口!D29</f>
        <v>11305</v>
      </c>
      <c r="E7" s="48">
        <f>D7-'[1]町別人口（R2.7)'!$D$7</f>
        <v>-21</v>
      </c>
      <c r="F7" s="53">
        <f t="shared" si="0"/>
        <v>21430</v>
      </c>
      <c r="G7" s="48">
        <f t="shared" si="1"/>
        <v>-32</v>
      </c>
      <c r="H7" s="53">
        <f>行政区別人口!F29</f>
        <v>9691</v>
      </c>
      <c r="I7" s="49">
        <f>H7-'[1]町別人口（R2.7)'!$H$7</f>
        <v>-2</v>
      </c>
    </row>
    <row r="8" spans="1:9" ht="42" customHeight="1" thickBot="1" x14ac:dyDescent="0.2">
      <c r="A8" s="7" t="s">
        <v>13</v>
      </c>
      <c r="B8" s="53">
        <f>行政区別人口!C56</f>
        <v>3419</v>
      </c>
      <c r="C8" s="48">
        <f>B8-'[1]町別人口（R2.7)'!$B$8</f>
        <v>-2</v>
      </c>
      <c r="D8" s="53">
        <f>行政区別人口!D56</f>
        <v>3867</v>
      </c>
      <c r="E8" s="48">
        <f>D8-'[1]町別人口（R2.7)'!$D$8</f>
        <v>-2</v>
      </c>
      <c r="F8" s="53">
        <f t="shared" si="0"/>
        <v>7286</v>
      </c>
      <c r="G8" s="48">
        <f t="shared" si="1"/>
        <v>-4</v>
      </c>
      <c r="H8" s="57">
        <f>行政区別人口!F56</f>
        <v>3445</v>
      </c>
      <c r="I8" s="49">
        <f>H8-'[1]町別人口（R2.7)'!$H$8</f>
        <v>5</v>
      </c>
    </row>
    <row r="9" spans="1:9" ht="42" customHeight="1" thickBot="1" x14ac:dyDescent="0.2">
      <c r="A9" s="1" t="s">
        <v>7</v>
      </c>
      <c r="B9" s="53">
        <f t="shared" ref="B9:I9" si="2">SUM(B4:B8)</f>
        <v>22674</v>
      </c>
      <c r="C9" s="48">
        <f t="shared" si="2"/>
        <v>-39</v>
      </c>
      <c r="D9" s="53">
        <f>SUM(D4:D8)</f>
        <v>25957</v>
      </c>
      <c r="E9" s="50">
        <f t="shared" si="2"/>
        <v>-39</v>
      </c>
      <c r="F9" s="54">
        <f t="shared" si="2"/>
        <v>48631</v>
      </c>
      <c r="G9" s="51">
        <f t="shared" si="2"/>
        <v>-78</v>
      </c>
      <c r="H9" s="54">
        <f t="shared" si="2"/>
        <v>22810</v>
      </c>
      <c r="I9" s="52">
        <f t="shared" si="2"/>
        <v>-11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115" zoomScaleNormal="115" workbookViewId="0">
      <pane xSplit="1" ySplit="3" topLeftCell="B4" activePane="bottomRight" state="frozen"/>
      <selection activeCell="I9" sqref="I9"/>
      <selection pane="topRight" activeCell="I9" sqref="I9"/>
      <selection pane="bottomLeft" activeCell="I9" sqref="I9"/>
      <selection pane="bottomRight" activeCell="I30" sqref="I30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7" ht="20.25" customHeight="1" x14ac:dyDescent="0.15">
      <c r="A1" s="43"/>
      <c r="B1" s="110" t="s">
        <v>64</v>
      </c>
      <c r="C1" s="110"/>
      <c r="D1" s="110"/>
      <c r="E1" s="110"/>
      <c r="F1" s="44"/>
    </row>
    <row r="2" spans="1:7" ht="21" customHeight="1" x14ac:dyDescent="0.15">
      <c r="A2" s="118" t="s">
        <v>100</v>
      </c>
      <c r="B2" s="118"/>
      <c r="C2" s="118"/>
      <c r="D2" s="118"/>
      <c r="E2" s="118"/>
      <c r="F2" s="118"/>
    </row>
    <row r="3" spans="1:7" ht="21" customHeight="1" x14ac:dyDescent="0.15">
      <c r="A3" s="19" t="s">
        <v>3</v>
      </c>
      <c r="B3" s="19" t="s">
        <v>65</v>
      </c>
      <c r="C3" s="20" t="s">
        <v>4</v>
      </c>
      <c r="D3" s="21" t="s">
        <v>6</v>
      </c>
      <c r="E3" s="19" t="s">
        <v>7</v>
      </c>
      <c r="F3" s="19" t="s">
        <v>8</v>
      </c>
    </row>
    <row r="4" spans="1:7" x14ac:dyDescent="0.15">
      <c r="A4" s="111" t="s">
        <v>9</v>
      </c>
      <c r="B4" s="22" t="s">
        <v>18</v>
      </c>
      <c r="C4" s="65">
        <v>1367</v>
      </c>
      <c r="D4" s="82">
        <v>1573</v>
      </c>
      <c r="E4" s="12">
        <f>SUM(C4:D4)</f>
        <v>2940</v>
      </c>
      <c r="F4" s="68">
        <v>1387</v>
      </c>
    </row>
    <row r="5" spans="1:7" x14ac:dyDescent="0.15">
      <c r="A5" s="112"/>
      <c r="B5" s="23" t="s">
        <v>66</v>
      </c>
      <c r="C5" s="75">
        <v>116</v>
      </c>
      <c r="D5" s="62">
        <v>136</v>
      </c>
      <c r="E5" s="13">
        <f t="shared" ref="E5:E8" si="0">SUM(C5:D5)</f>
        <v>252</v>
      </c>
      <c r="F5" s="70">
        <v>134</v>
      </c>
    </row>
    <row r="6" spans="1:7" x14ac:dyDescent="0.15">
      <c r="A6" s="112"/>
      <c r="B6" s="23" t="s">
        <v>67</v>
      </c>
      <c r="C6" s="80">
        <v>68</v>
      </c>
      <c r="D6" s="81">
        <v>75</v>
      </c>
      <c r="E6" s="13">
        <f t="shared" si="0"/>
        <v>143</v>
      </c>
      <c r="F6" s="70">
        <v>65</v>
      </c>
    </row>
    <row r="7" spans="1:7" x14ac:dyDescent="0.15">
      <c r="A7" s="112"/>
      <c r="B7" s="23" t="s">
        <v>21</v>
      </c>
      <c r="C7" s="61">
        <v>59</v>
      </c>
      <c r="D7" s="81">
        <v>70</v>
      </c>
      <c r="E7" s="13">
        <f t="shared" si="0"/>
        <v>129</v>
      </c>
      <c r="F7" s="59">
        <v>58</v>
      </c>
    </row>
    <row r="8" spans="1:7" x14ac:dyDescent="0.15">
      <c r="A8" s="112"/>
      <c r="B8" s="24" t="s">
        <v>68</v>
      </c>
      <c r="C8" s="66">
        <v>301</v>
      </c>
      <c r="D8" s="64">
        <v>326</v>
      </c>
      <c r="E8" s="14">
        <f t="shared" si="0"/>
        <v>627</v>
      </c>
      <c r="F8" s="58">
        <v>326</v>
      </c>
    </row>
    <row r="9" spans="1:7" ht="21" customHeight="1" x14ac:dyDescent="0.15">
      <c r="A9" s="113"/>
      <c r="B9" s="25" t="s">
        <v>7</v>
      </c>
      <c r="C9" s="9">
        <f>SUM(C4:C8)</f>
        <v>1911</v>
      </c>
      <c r="D9" s="67">
        <f>SUM(D4:D8)</f>
        <v>2180</v>
      </c>
      <c r="E9" s="11">
        <f>SUM(E4:E8)</f>
        <v>4091</v>
      </c>
      <c r="F9" s="11">
        <f>SUM(F4:F8)</f>
        <v>1970</v>
      </c>
    </row>
    <row r="10" spans="1:7" x14ac:dyDescent="0.15">
      <c r="A10" s="111" t="s">
        <v>10</v>
      </c>
      <c r="B10" s="22" t="s">
        <v>69</v>
      </c>
      <c r="C10" s="83">
        <v>1797</v>
      </c>
      <c r="D10" s="82">
        <v>2178</v>
      </c>
      <c r="E10" s="12">
        <f>SUM(C10:D10)</f>
        <v>3975</v>
      </c>
      <c r="F10" s="68">
        <v>1972</v>
      </c>
    </row>
    <row r="11" spans="1:7" x14ac:dyDescent="0.15">
      <c r="A11" s="112"/>
      <c r="B11" s="23" t="s">
        <v>24</v>
      </c>
      <c r="C11" s="61">
        <v>643</v>
      </c>
      <c r="D11" s="62">
        <v>785</v>
      </c>
      <c r="E11" s="13">
        <f t="shared" ref="E11:E13" si="1">SUM(C11:D11)</f>
        <v>1428</v>
      </c>
      <c r="F11" s="59">
        <v>770</v>
      </c>
    </row>
    <row r="12" spans="1:7" x14ac:dyDescent="0.15">
      <c r="A12" s="112"/>
      <c r="B12" s="23" t="s">
        <v>70</v>
      </c>
      <c r="C12" s="61">
        <v>103</v>
      </c>
      <c r="D12" s="60">
        <v>129</v>
      </c>
      <c r="E12" s="13">
        <f t="shared" si="1"/>
        <v>232</v>
      </c>
      <c r="F12" s="59">
        <v>117</v>
      </c>
    </row>
    <row r="13" spans="1:7" x14ac:dyDescent="0.15">
      <c r="A13" s="112"/>
      <c r="B13" s="24" t="s">
        <v>71</v>
      </c>
      <c r="C13" s="66">
        <v>154</v>
      </c>
      <c r="D13" s="64">
        <v>200</v>
      </c>
      <c r="E13" s="14">
        <f t="shared" si="1"/>
        <v>354</v>
      </c>
      <c r="F13" s="58">
        <v>180</v>
      </c>
    </row>
    <row r="14" spans="1:7" ht="21" customHeight="1" x14ac:dyDescent="0.15">
      <c r="A14" s="113"/>
      <c r="B14" s="25" t="s">
        <v>7</v>
      </c>
      <c r="C14" s="9">
        <f>SUM(C10:C13)</f>
        <v>2697</v>
      </c>
      <c r="D14" s="67">
        <f t="shared" ref="D14:F14" si="2">SUM(D10:D13)</f>
        <v>3292</v>
      </c>
      <c r="E14" s="11">
        <f t="shared" si="2"/>
        <v>5989</v>
      </c>
      <c r="F14" s="11">
        <f t="shared" si="2"/>
        <v>3039</v>
      </c>
    </row>
    <row r="15" spans="1:7" x14ac:dyDescent="0.15">
      <c r="A15" s="111" t="s">
        <v>11</v>
      </c>
      <c r="B15" s="22" t="s">
        <v>72</v>
      </c>
      <c r="C15" s="65">
        <v>950</v>
      </c>
      <c r="D15" s="74">
        <v>1059</v>
      </c>
      <c r="E15" s="12">
        <f>SUM(C15:D15)</f>
        <v>2009</v>
      </c>
      <c r="F15" s="68">
        <v>988</v>
      </c>
    </row>
    <row r="16" spans="1:7" x14ac:dyDescent="0.15">
      <c r="A16" s="112"/>
      <c r="B16" s="23" t="s">
        <v>28</v>
      </c>
      <c r="C16" s="61">
        <v>848</v>
      </c>
      <c r="D16" s="62">
        <v>1010</v>
      </c>
      <c r="E16" s="71">
        <f t="shared" ref="E16:E20" si="3">SUM(C16:D16)</f>
        <v>1858</v>
      </c>
      <c r="F16" s="59">
        <v>859</v>
      </c>
      <c r="G16" s="73"/>
    </row>
    <row r="17" spans="1:6" x14ac:dyDescent="0.15">
      <c r="A17" s="112"/>
      <c r="B17" s="23" t="s">
        <v>73</v>
      </c>
      <c r="C17" s="75">
        <v>1860</v>
      </c>
      <c r="D17" s="77">
        <v>2208</v>
      </c>
      <c r="E17" s="13">
        <f t="shared" si="3"/>
        <v>4068</v>
      </c>
      <c r="F17" s="59">
        <v>1897</v>
      </c>
    </row>
    <row r="18" spans="1:6" x14ac:dyDescent="0.15">
      <c r="A18" s="112"/>
      <c r="B18" s="23" t="s">
        <v>74</v>
      </c>
      <c r="C18" s="80">
        <v>35</v>
      </c>
      <c r="D18" s="79">
        <v>35</v>
      </c>
      <c r="E18" s="13">
        <f t="shared" si="3"/>
        <v>70</v>
      </c>
      <c r="F18" s="84">
        <v>46</v>
      </c>
    </row>
    <row r="19" spans="1:6" x14ac:dyDescent="0.15">
      <c r="A19" s="112"/>
      <c r="B19" s="23" t="s">
        <v>75</v>
      </c>
      <c r="C19" s="61">
        <v>643</v>
      </c>
      <c r="D19" s="62">
        <v>768</v>
      </c>
      <c r="E19" s="13">
        <f t="shared" si="3"/>
        <v>1411</v>
      </c>
      <c r="F19" s="70">
        <v>661</v>
      </c>
    </row>
    <row r="20" spans="1:6" x14ac:dyDescent="0.15">
      <c r="A20" s="112"/>
      <c r="B20" s="24" t="s">
        <v>32</v>
      </c>
      <c r="C20" s="66">
        <v>186</v>
      </c>
      <c r="D20" s="64">
        <v>233</v>
      </c>
      <c r="E20" s="14">
        <f t="shared" si="3"/>
        <v>419</v>
      </c>
      <c r="F20" s="69">
        <v>214</v>
      </c>
    </row>
    <row r="21" spans="1:6" ht="21" customHeight="1" x14ac:dyDescent="0.15">
      <c r="A21" s="113"/>
      <c r="B21" s="25" t="s">
        <v>7</v>
      </c>
      <c r="C21" s="9">
        <f>SUM(C15:C20)</f>
        <v>4522</v>
      </c>
      <c r="D21" s="67">
        <f t="shared" ref="D21:F21" si="4">SUM(D15:D20)</f>
        <v>5313</v>
      </c>
      <c r="E21" s="11">
        <f t="shared" si="4"/>
        <v>9835</v>
      </c>
      <c r="F21" s="11">
        <f t="shared" si="4"/>
        <v>4665</v>
      </c>
    </row>
    <row r="22" spans="1:6" x14ac:dyDescent="0.15">
      <c r="A22" s="111" t="s">
        <v>12</v>
      </c>
      <c r="B22" s="22" t="s">
        <v>33</v>
      </c>
      <c r="C22" s="65">
        <v>4364</v>
      </c>
      <c r="D22" s="63">
        <v>4874</v>
      </c>
      <c r="E22" s="12">
        <f>SUM(C22:D22)</f>
        <v>9238</v>
      </c>
      <c r="F22" s="68">
        <v>4114</v>
      </c>
    </row>
    <row r="23" spans="1:6" x14ac:dyDescent="0.15">
      <c r="A23" s="112"/>
      <c r="B23" s="23" t="s">
        <v>34</v>
      </c>
      <c r="C23" s="61">
        <v>2038</v>
      </c>
      <c r="D23" s="60">
        <v>2278</v>
      </c>
      <c r="E23" s="13">
        <f>SUM(C23:D23)</f>
        <v>4316</v>
      </c>
      <c r="F23" s="70">
        <v>1980</v>
      </c>
    </row>
    <row r="24" spans="1:6" x14ac:dyDescent="0.15">
      <c r="A24" s="112"/>
      <c r="B24" s="23" t="s">
        <v>76</v>
      </c>
      <c r="C24" s="61">
        <v>615</v>
      </c>
      <c r="D24" s="60">
        <v>678</v>
      </c>
      <c r="E24" s="13">
        <f>SUM(C24:D24)</f>
        <v>1293</v>
      </c>
      <c r="F24" s="70">
        <v>574</v>
      </c>
    </row>
    <row r="25" spans="1:6" x14ac:dyDescent="0.15">
      <c r="A25" s="112"/>
      <c r="B25" s="23" t="s">
        <v>36</v>
      </c>
      <c r="C25" s="61">
        <v>320</v>
      </c>
      <c r="D25" s="60">
        <v>380</v>
      </c>
      <c r="E25" s="13">
        <f t="shared" ref="E25:E28" si="5">SUM(C25:D25)</f>
        <v>700</v>
      </c>
      <c r="F25" s="59">
        <v>311</v>
      </c>
    </row>
    <row r="26" spans="1:6" x14ac:dyDescent="0.15">
      <c r="A26" s="112"/>
      <c r="B26" s="23" t="s">
        <v>77</v>
      </c>
      <c r="C26" s="61">
        <v>1273</v>
      </c>
      <c r="D26" s="60">
        <v>1432</v>
      </c>
      <c r="E26" s="13">
        <f t="shared" si="5"/>
        <v>2705</v>
      </c>
      <c r="F26" s="84">
        <v>1223</v>
      </c>
    </row>
    <row r="27" spans="1:6" x14ac:dyDescent="0.15">
      <c r="A27" s="112"/>
      <c r="B27" s="23" t="s">
        <v>78</v>
      </c>
      <c r="C27" s="61">
        <v>761</v>
      </c>
      <c r="D27" s="60">
        <v>851</v>
      </c>
      <c r="E27" s="13">
        <f t="shared" si="5"/>
        <v>1612</v>
      </c>
      <c r="F27" s="70">
        <v>819</v>
      </c>
    </row>
    <row r="28" spans="1:6" x14ac:dyDescent="0.15">
      <c r="A28" s="112"/>
      <c r="B28" s="24" t="s">
        <v>79</v>
      </c>
      <c r="C28" s="66">
        <v>754</v>
      </c>
      <c r="D28" s="64">
        <v>812</v>
      </c>
      <c r="E28" s="14">
        <f t="shared" si="5"/>
        <v>1566</v>
      </c>
      <c r="F28" s="69">
        <v>670</v>
      </c>
    </row>
    <row r="29" spans="1:6" ht="21" customHeight="1" x14ac:dyDescent="0.15">
      <c r="A29" s="113"/>
      <c r="B29" s="25" t="s">
        <v>7</v>
      </c>
      <c r="C29" s="9">
        <f>SUM(C22:C28)</f>
        <v>10125</v>
      </c>
      <c r="D29" s="67">
        <f>SUM(D22:D28)</f>
        <v>11305</v>
      </c>
      <c r="E29" s="11">
        <f>SUM(E22:E28)</f>
        <v>21430</v>
      </c>
      <c r="F29" s="11">
        <f>SUM(F22:F28)</f>
        <v>9691</v>
      </c>
    </row>
    <row r="30" spans="1:6" x14ac:dyDescent="0.15">
      <c r="A30" s="111" t="s">
        <v>80</v>
      </c>
      <c r="B30" s="22" t="s">
        <v>40</v>
      </c>
      <c r="C30" s="83">
        <v>55</v>
      </c>
      <c r="D30" s="82">
        <v>69</v>
      </c>
      <c r="E30" s="12">
        <f>SUM(C30:D30)</f>
        <v>124</v>
      </c>
      <c r="F30" s="68">
        <v>61</v>
      </c>
    </row>
    <row r="31" spans="1:6" x14ac:dyDescent="0.15">
      <c r="A31" s="112"/>
      <c r="B31" s="23" t="s">
        <v>81</v>
      </c>
      <c r="C31" s="80">
        <v>67</v>
      </c>
      <c r="D31" s="79">
        <v>63</v>
      </c>
      <c r="E31" s="13">
        <f t="shared" ref="E31:E55" si="6">SUM(C31:D31)</f>
        <v>130</v>
      </c>
      <c r="F31" s="70">
        <v>56</v>
      </c>
    </row>
    <row r="32" spans="1:6" x14ac:dyDescent="0.15">
      <c r="A32" s="112"/>
      <c r="B32" s="23" t="s">
        <v>42</v>
      </c>
      <c r="C32" s="61">
        <v>227</v>
      </c>
      <c r="D32" s="62">
        <v>251</v>
      </c>
      <c r="E32" s="13">
        <f t="shared" si="6"/>
        <v>478</v>
      </c>
      <c r="F32" s="70">
        <v>226</v>
      </c>
    </row>
    <row r="33" spans="1:6" x14ac:dyDescent="0.15">
      <c r="A33" s="112"/>
      <c r="B33" s="23" t="s">
        <v>43</v>
      </c>
      <c r="C33" s="61">
        <v>130</v>
      </c>
      <c r="D33" s="62">
        <v>150</v>
      </c>
      <c r="E33" s="13">
        <f t="shared" si="6"/>
        <v>280</v>
      </c>
      <c r="F33" s="59">
        <v>123</v>
      </c>
    </row>
    <row r="34" spans="1:6" x14ac:dyDescent="0.15">
      <c r="A34" s="112"/>
      <c r="B34" s="23" t="s">
        <v>44</v>
      </c>
      <c r="C34" s="75">
        <v>24</v>
      </c>
      <c r="D34" s="77">
        <v>35</v>
      </c>
      <c r="E34" s="13">
        <f t="shared" si="6"/>
        <v>59</v>
      </c>
      <c r="F34" s="59">
        <v>30</v>
      </c>
    </row>
    <row r="35" spans="1:6" x14ac:dyDescent="0.15">
      <c r="A35" s="112"/>
      <c r="B35" s="85" t="s">
        <v>45</v>
      </c>
      <c r="C35" s="61">
        <v>278</v>
      </c>
      <c r="D35" s="79">
        <v>306</v>
      </c>
      <c r="E35" s="86">
        <f t="shared" si="6"/>
        <v>584</v>
      </c>
      <c r="F35" s="84">
        <v>256</v>
      </c>
    </row>
    <row r="36" spans="1:6" x14ac:dyDescent="0.15">
      <c r="A36" s="112"/>
      <c r="B36" s="23" t="s">
        <v>46</v>
      </c>
      <c r="C36" s="91">
        <v>80</v>
      </c>
      <c r="D36" s="62">
        <v>85</v>
      </c>
      <c r="E36" s="86">
        <f t="shared" si="6"/>
        <v>165</v>
      </c>
      <c r="F36" s="70">
        <v>70</v>
      </c>
    </row>
    <row r="37" spans="1:6" x14ac:dyDescent="0.15">
      <c r="A37" s="112"/>
      <c r="B37" s="23" t="s">
        <v>82</v>
      </c>
      <c r="C37" s="92">
        <v>250</v>
      </c>
      <c r="D37" s="81">
        <v>328</v>
      </c>
      <c r="E37" s="86">
        <f t="shared" si="6"/>
        <v>578</v>
      </c>
      <c r="F37" s="59">
        <v>259</v>
      </c>
    </row>
    <row r="38" spans="1:6" x14ac:dyDescent="0.15">
      <c r="A38" s="112"/>
      <c r="B38" s="23" t="s">
        <v>83</v>
      </c>
      <c r="C38" s="89">
        <v>58</v>
      </c>
      <c r="D38" s="81">
        <v>61</v>
      </c>
      <c r="E38" s="86">
        <f t="shared" si="6"/>
        <v>119</v>
      </c>
      <c r="F38" s="84">
        <v>43</v>
      </c>
    </row>
    <row r="39" spans="1:6" x14ac:dyDescent="0.15">
      <c r="A39" s="112"/>
      <c r="B39" s="23" t="s">
        <v>48</v>
      </c>
      <c r="C39" s="61">
        <v>188</v>
      </c>
      <c r="D39" s="77">
        <v>203</v>
      </c>
      <c r="E39" s="13">
        <f t="shared" si="6"/>
        <v>391</v>
      </c>
      <c r="F39" s="59">
        <v>220</v>
      </c>
    </row>
    <row r="40" spans="1:6" x14ac:dyDescent="0.15">
      <c r="A40" s="112"/>
      <c r="B40" s="23" t="s">
        <v>84</v>
      </c>
      <c r="C40" s="61">
        <v>187</v>
      </c>
      <c r="D40" s="62">
        <v>205</v>
      </c>
      <c r="E40" s="13">
        <f t="shared" si="6"/>
        <v>392</v>
      </c>
      <c r="F40" s="84">
        <v>177</v>
      </c>
    </row>
    <row r="41" spans="1:6" x14ac:dyDescent="0.15">
      <c r="A41" s="112"/>
      <c r="B41" s="23" t="s">
        <v>50</v>
      </c>
      <c r="C41" s="75">
        <v>28</v>
      </c>
      <c r="D41" s="77">
        <v>25</v>
      </c>
      <c r="E41" s="13">
        <f t="shared" si="6"/>
        <v>53</v>
      </c>
      <c r="F41" s="70">
        <v>26</v>
      </c>
    </row>
    <row r="42" spans="1:6" x14ac:dyDescent="0.15">
      <c r="A42" s="112"/>
      <c r="B42" s="85" t="s">
        <v>51</v>
      </c>
      <c r="C42" s="61">
        <v>30</v>
      </c>
      <c r="D42" s="93">
        <v>30</v>
      </c>
      <c r="E42" s="13">
        <f t="shared" si="6"/>
        <v>60</v>
      </c>
      <c r="F42" s="70">
        <v>28</v>
      </c>
    </row>
    <row r="43" spans="1:6" x14ac:dyDescent="0.15">
      <c r="A43" s="112"/>
      <c r="B43" s="23" t="s">
        <v>85</v>
      </c>
      <c r="C43" s="61">
        <v>246</v>
      </c>
      <c r="D43" s="60">
        <v>241</v>
      </c>
      <c r="E43" s="13">
        <f t="shared" si="6"/>
        <v>487</v>
      </c>
      <c r="F43" s="70">
        <v>251</v>
      </c>
    </row>
    <row r="44" spans="1:6" x14ac:dyDescent="0.15">
      <c r="A44" s="112"/>
      <c r="B44" s="23" t="s">
        <v>86</v>
      </c>
      <c r="C44" s="61">
        <v>184</v>
      </c>
      <c r="D44" s="60">
        <v>193</v>
      </c>
      <c r="E44" s="13">
        <f t="shared" si="6"/>
        <v>377</v>
      </c>
      <c r="F44" s="70">
        <v>157</v>
      </c>
    </row>
    <row r="45" spans="1:6" x14ac:dyDescent="0.15">
      <c r="A45" s="112"/>
      <c r="B45" s="23" t="s">
        <v>54</v>
      </c>
      <c r="C45" s="61">
        <v>68</v>
      </c>
      <c r="D45" s="60">
        <v>79</v>
      </c>
      <c r="E45" s="13">
        <f t="shared" si="6"/>
        <v>147</v>
      </c>
      <c r="F45" s="70">
        <v>62</v>
      </c>
    </row>
    <row r="46" spans="1:6" x14ac:dyDescent="0.15">
      <c r="A46" s="112"/>
      <c r="B46" s="23" t="s">
        <v>55</v>
      </c>
      <c r="C46" s="61">
        <v>92</v>
      </c>
      <c r="D46" s="60">
        <v>81</v>
      </c>
      <c r="E46" s="13">
        <f t="shared" si="6"/>
        <v>173</v>
      </c>
      <c r="F46" s="59">
        <v>82</v>
      </c>
    </row>
    <row r="47" spans="1:6" x14ac:dyDescent="0.15">
      <c r="A47" s="112"/>
      <c r="B47" s="23" t="s">
        <v>56</v>
      </c>
      <c r="C47" s="61">
        <v>88</v>
      </c>
      <c r="D47" s="60">
        <v>78</v>
      </c>
      <c r="E47" s="13">
        <f t="shared" si="6"/>
        <v>166</v>
      </c>
      <c r="F47" s="59">
        <v>69</v>
      </c>
    </row>
    <row r="48" spans="1:6" x14ac:dyDescent="0.15">
      <c r="A48" s="112"/>
      <c r="B48" s="15" t="s">
        <v>0</v>
      </c>
      <c r="C48" s="61">
        <v>69</v>
      </c>
      <c r="D48" s="60">
        <v>84</v>
      </c>
      <c r="E48" s="13">
        <f t="shared" si="6"/>
        <v>153</v>
      </c>
      <c r="F48" s="84">
        <v>58</v>
      </c>
    </row>
    <row r="49" spans="1:6" x14ac:dyDescent="0.15">
      <c r="A49" s="112"/>
      <c r="B49" s="15" t="s">
        <v>1</v>
      </c>
      <c r="C49" s="61">
        <v>11</v>
      </c>
      <c r="D49" s="60">
        <v>15</v>
      </c>
      <c r="E49" s="13">
        <f t="shared" si="6"/>
        <v>26</v>
      </c>
      <c r="F49" s="59">
        <v>11</v>
      </c>
    </row>
    <row r="50" spans="1:6" x14ac:dyDescent="0.15">
      <c r="A50" s="112"/>
      <c r="B50" s="23" t="s">
        <v>87</v>
      </c>
      <c r="C50" s="61">
        <v>40</v>
      </c>
      <c r="D50" s="62">
        <v>41</v>
      </c>
      <c r="E50" s="13">
        <f t="shared" si="6"/>
        <v>81</v>
      </c>
      <c r="F50" s="84">
        <v>29</v>
      </c>
    </row>
    <row r="51" spans="1:6" x14ac:dyDescent="0.15">
      <c r="A51" s="112"/>
      <c r="B51" s="23" t="s">
        <v>88</v>
      </c>
      <c r="C51" s="61">
        <v>472</v>
      </c>
      <c r="D51" s="60">
        <v>580</v>
      </c>
      <c r="E51" s="13">
        <f t="shared" si="6"/>
        <v>1052</v>
      </c>
      <c r="F51" s="59">
        <v>478</v>
      </c>
    </row>
    <row r="52" spans="1:6" x14ac:dyDescent="0.15">
      <c r="A52" s="112"/>
      <c r="B52" s="23" t="s">
        <v>59</v>
      </c>
      <c r="C52" s="61">
        <v>136</v>
      </c>
      <c r="D52" s="60">
        <v>184</v>
      </c>
      <c r="E52" s="13">
        <f t="shared" si="6"/>
        <v>320</v>
      </c>
      <c r="F52" s="59">
        <v>178</v>
      </c>
    </row>
    <row r="53" spans="1:6" x14ac:dyDescent="0.15">
      <c r="A53" s="112"/>
      <c r="B53" s="23" t="s">
        <v>89</v>
      </c>
      <c r="C53" s="61">
        <v>114</v>
      </c>
      <c r="D53" s="60">
        <v>139</v>
      </c>
      <c r="E53" s="13">
        <f t="shared" si="6"/>
        <v>253</v>
      </c>
      <c r="F53" s="84">
        <v>135</v>
      </c>
    </row>
    <row r="54" spans="1:6" x14ac:dyDescent="0.15">
      <c r="A54" s="112"/>
      <c r="B54" s="23" t="s">
        <v>90</v>
      </c>
      <c r="C54" s="61">
        <v>72</v>
      </c>
      <c r="D54" s="60">
        <v>103</v>
      </c>
      <c r="E54" s="13">
        <f t="shared" si="6"/>
        <v>175</v>
      </c>
      <c r="F54" s="70">
        <v>115</v>
      </c>
    </row>
    <row r="55" spans="1:6" ht="13.5" customHeight="1" x14ac:dyDescent="0.15">
      <c r="A55" s="112"/>
      <c r="B55" s="24" t="s">
        <v>91</v>
      </c>
      <c r="C55" s="66">
        <v>225</v>
      </c>
      <c r="D55" s="64">
        <v>238</v>
      </c>
      <c r="E55" s="14">
        <f t="shared" si="6"/>
        <v>463</v>
      </c>
      <c r="F55" s="69">
        <v>245</v>
      </c>
    </row>
    <row r="56" spans="1:6" ht="21" customHeight="1" x14ac:dyDescent="0.15">
      <c r="A56" s="113"/>
      <c r="B56" s="25" t="s">
        <v>7</v>
      </c>
      <c r="C56" s="9">
        <f>SUM(C30:C55)</f>
        <v>3419</v>
      </c>
      <c r="D56" s="10">
        <f>SUM(D30:D55)</f>
        <v>3867</v>
      </c>
      <c r="E56" s="11">
        <f>SUM(E30:E55)</f>
        <v>7286</v>
      </c>
      <c r="F56" s="56">
        <v>3445</v>
      </c>
    </row>
    <row r="57" spans="1:6" ht="21" customHeight="1" x14ac:dyDescent="0.15">
      <c r="A57" s="114" t="s">
        <v>92</v>
      </c>
      <c r="B57" s="115"/>
      <c r="C57" s="9">
        <f>C9+C14+C21+C29+C56</f>
        <v>22674</v>
      </c>
      <c r="D57" s="10">
        <f t="shared" ref="D57:F57" si="7">D9+D14+D21+D29+D56</f>
        <v>25957</v>
      </c>
      <c r="E57" s="11">
        <f t="shared" si="7"/>
        <v>48631</v>
      </c>
      <c r="F57" s="11">
        <f t="shared" si="7"/>
        <v>22810</v>
      </c>
    </row>
    <row r="58" spans="1:6" ht="13.5" customHeight="1" x14ac:dyDescent="0.15">
      <c r="A58" s="43"/>
      <c r="B58" s="43"/>
      <c r="C58" s="47"/>
      <c r="D58" s="43"/>
      <c r="E58" s="43"/>
      <c r="F58" s="43"/>
    </row>
    <row r="59" spans="1:6" x14ac:dyDescent="0.15">
      <c r="A59" s="116" t="s">
        <v>94</v>
      </c>
      <c r="B59" s="117"/>
      <c r="C59" s="117"/>
      <c r="D59" s="117"/>
      <c r="E59" s="117"/>
      <c r="F59" s="117"/>
    </row>
    <row r="60" spans="1:6" x14ac:dyDescent="0.15">
      <c r="A60" s="117"/>
      <c r="B60" s="117"/>
      <c r="C60" s="117"/>
      <c r="D60" s="117"/>
      <c r="E60" s="117"/>
      <c r="F60" s="117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115" zoomScaleNormal="115" workbookViewId="0">
      <pane xSplit="2" ySplit="4" topLeftCell="C5" activePane="bottomRight" state="frozen"/>
      <selection activeCell="I9" sqref="I9"/>
      <selection pane="topRight" activeCell="I9" sqref="I9"/>
      <selection pane="bottomLeft" activeCell="I9" sqref="I9"/>
      <selection pane="bottomRight" activeCell="L2" sqref="L2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5"/>
      <c r="B1" s="46"/>
      <c r="C1" s="119" t="s">
        <v>14</v>
      </c>
      <c r="D1" s="119"/>
      <c r="E1" s="119"/>
      <c r="F1" s="119"/>
      <c r="G1" s="119"/>
      <c r="H1" s="46"/>
      <c r="I1" s="46"/>
    </row>
    <row r="2" spans="1:9" ht="21" customHeight="1" x14ac:dyDescent="0.15">
      <c r="A2" s="127" t="s">
        <v>99</v>
      </c>
      <c r="B2" s="127"/>
      <c r="C2" s="127"/>
      <c r="D2" s="127"/>
      <c r="E2" s="127"/>
      <c r="F2" s="127"/>
      <c r="G2" s="127"/>
      <c r="H2" s="127"/>
      <c r="I2" s="127"/>
    </row>
    <row r="3" spans="1:9" ht="21" customHeight="1" x14ac:dyDescent="0.15">
      <c r="A3" s="123" t="s">
        <v>3</v>
      </c>
      <c r="B3" s="123" t="s">
        <v>65</v>
      </c>
      <c r="C3" s="123" t="s">
        <v>15</v>
      </c>
      <c r="D3" s="123"/>
      <c r="E3" s="123"/>
      <c r="F3" s="120" t="s">
        <v>95</v>
      </c>
      <c r="G3" s="121"/>
      <c r="H3" s="121"/>
      <c r="I3" s="122"/>
    </row>
    <row r="4" spans="1:9" ht="21" customHeight="1" x14ac:dyDescent="0.15">
      <c r="A4" s="123"/>
      <c r="B4" s="123"/>
      <c r="C4" s="26" t="s">
        <v>16</v>
      </c>
      <c r="D4" s="27" t="s">
        <v>17</v>
      </c>
      <c r="E4" s="28" t="s">
        <v>7</v>
      </c>
      <c r="F4" s="33"/>
      <c r="G4" s="30" t="s">
        <v>96</v>
      </c>
      <c r="H4" s="31" t="s">
        <v>97</v>
      </c>
      <c r="I4" s="32" t="s">
        <v>98</v>
      </c>
    </row>
    <row r="5" spans="1:9" x14ac:dyDescent="0.15">
      <c r="A5" s="123" t="s">
        <v>9</v>
      </c>
      <c r="B5" s="34" t="s">
        <v>18</v>
      </c>
      <c r="C5" s="65">
        <v>580</v>
      </c>
      <c r="D5" s="63">
        <v>811</v>
      </c>
      <c r="E5" s="35">
        <f>SUM(C5:D5)</f>
        <v>1391</v>
      </c>
      <c r="F5" s="36">
        <f>SUM(G5:I5)</f>
        <v>972</v>
      </c>
      <c r="G5" s="65">
        <v>357</v>
      </c>
      <c r="H5" s="88">
        <v>250</v>
      </c>
      <c r="I5" s="63">
        <v>365</v>
      </c>
    </row>
    <row r="6" spans="1:9" x14ac:dyDescent="0.15">
      <c r="A6" s="123"/>
      <c r="B6" s="37" t="s">
        <v>19</v>
      </c>
      <c r="C6" s="61">
        <v>57</v>
      </c>
      <c r="D6" s="77">
        <v>89</v>
      </c>
      <c r="E6" s="38">
        <f t="shared" ref="E6:E9" si="0">SUM(C6:D6)</f>
        <v>146</v>
      </c>
      <c r="F6" s="39">
        <f>SUM(G6:I6)</f>
        <v>101</v>
      </c>
      <c r="G6" s="75">
        <v>41</v>
      </c>
      <c r="H6" s="92">
        <v>32</v>
      </c>
      <c r="I6" s="60">
        <v>28</v>
      </c>
    </row>
    <row r="7" spans="1:9" x14ac:dyDescent="0.15">
      <c r="A7" s="123"/>
      <c r="B7" s="37" t="s">
        <v>20</v>
      </c>
      <c r="C7" s="75">
        <v>29</v>
      </c>
      <c r="D7" s="99">
        <v>41</v>
      </c>
      <c r="E7" s="38">
        <f t="shared" si="0"/>
        <v>70</v>
      </c>
      <c r="F7" s="39">
        <f t="shared" ref="F7:F8" si="1">SUM(G7:I7)</f>
        <v>49</v>
      </c>
      <c r="G7" s="80">
        <v>16</v>
      </c>
      <c r="H7" s="98">
        <v>14</v>
      </c>
      <c r="I7" s="77">
        <v>19</v>
      </c>
    </row>
    <row r="8" spans="1:9" x14ac:dyDescent="0.15">
      <c r="A8" s="123"/>
      <c r="B8" s="37" t="s">
        <v>21</v>
      </c>
      <c r="C8" s="61">
        <v>19</v>
      </c>
      <c r="D8" s="60">
        <v>35</v>
      </c>
      <c r="E8" s="38">
        <f t="shared" si="0"/>
        <v>54</v>
      </c>
      <c r="F8" s="39">
        <f t="shared" si="1"/>
        <v>40</v>
      </c>
      <c r="G8" s="61">
        <v>18</v>
      </c>
      <c r="H8" s="92">
        <v>7</v>
      </c>
      <c r="I8" s="60">
        <v>15</v>
      </c>
    </row>
    <row r="9" spans="1:9" x14ac:dyDescent="0.15">
      <c r="A9" s="123"/>
      <c r="B9" s="40" t="s">
        <v>22</v>
      </c>
      <c r="C9" s="66">
        <v>133</v>
      </c>
      <c r="D9" s="64">
        <v>142</v>
      </c>
      <c r="E9" s="41">
        <f t="shared" si="0"/>
        <v>275</v>
      </c>
      <c r="F9" s="42">
        <f>SUM(G9:I9)</f>
        <v>194</v>
      </c>
      <c r="G9" s="66">
        <v>75</v>
      </c>
      <c r="H9" s="101">
        <v>55</v>
      </c>
      <c r="I9" s="78">
        <v>64</v>
      </c>
    </row>
    <row r="10" spans="1:9" ht="21" customHeight="1" x14ac:dyDescent="0.15">
      <c r="A10" s="124"/>
      <c r="B10" s="29" t="s">
        <v>7</v>
      </c>
      <c r="C10" s="16">
        <f>SUM(C5:C9)</f>
        <v>818</v>
      </c>
      <c r="D10" s="17">
        <f t="shared" ref="D10:H10" si="2">SUM(D5:D9)</f>
        <v>1118</v>
      </c>
      <c r="E10" s="8">
        <f t="shared" si="2"/>
        <v>1936</v>
      </c>
      <c r="F10" s="8">
        <f>SUM(F5:F9)</f>
        <v>1356</v>
      </c>
      <c r="G10" s="16">
        <f t="shared" si="2"/>
        <v>507</v>
      </c>
      <c r="H10" s="18">
        <f t="shared" si="2"/>
        <v>358</v>
      </c>
      <c r="I10" s="17">
        <f>SUM(I5:I9)</f>
        <v>491</v>
      </c>
    </row>
    <row r="11" spans="1:9" x14ac:dyDescent="0.15">
      <c r="A11" s="123" t="s">
        <v>10</v>
      </c>
      <c r="B11" s="34" t="s">
        <v>23</v>
      </c>
      <c r="C11" s="65">
        <v>765</v>
      </c>
      <c r="D11" s="63">
        <v>1110</v>
      </c>
      <c r="E11" s="35">
        <f>SUM(C11:D11)</f>
        <v>1875</v>
      </c>
      <c r="F11" s="36">
        <f>SUM(G11:I11)</f>
        <v>1346</v>
      </c>
      <c r="G11" s="65">
        <v>588</v>
      </c>
      <c r="H11" s="87">
        <v>348</v>
      </c>
      <c r="I11" s="63">
        <v>410</v>
      </c>
    </row>
    <row r="12" spans="1:9" x14ac:dyDescent="0.15">
      <c r="A12" s="123"/>
      <c r="B12" s="37" t="s">
        <v>24</v>
      </c>
      <c r="C12" s="61">
        <v>265</v>
      </c>
      <c r="D12" s="60">
        <v>424</v>
      </c>
      <c r="E12" s="38">
        <f t="shared" ref="E12:E14" si="3">SUM(C12:D12)</f>
        <v>689</v>
      </c>
      <c r="F12" s="39">
        <f>SUM(G12:I12)</f>
        <v>519</v>
      </c>
      <c r="G12" s="61">
        <v>270</v>
      </c>
      <c r="H12" s="72">
        <v>115</v>
      </c>
      <c r="I12" s="77">
        <v>134</v>
      </c>
    </row>
    <row r="13" spans="1:9" x14ac:dyDescent="0.15">
      <c r="A13" s="123"/>
      <c r="B13" s="37" t="s">
        <v>25</v>
      </c>
      <c r="C13" s="61">
        <v>48</v>
      </c>
      <c r="D13" s="60">
        <v>73</v>
      </c>
      <c r="E13" s="38">
        <f t="shared" si="3"/>
        <v>121</v>
      </c>
      <c r="F13" s="39">
        <f>SUM(G13:I13)</f>
        <v>90</v>
      </c>
      <c r="G13" s="61">
        <v>41</v>
      </c>
      <c r="H13" s="72">
        <v>17</v>
      </c>
      <c r="I13" s="60">
        <v>32</v>
      </c>
    </row>
    <row r="14" spans="1:9" x14ac:dyDescent="0.15">
      <c r="A14" s="123"/>
      <c r="B14" s="40" t="s">
        <v>26</v>
      </c>
      <c r="C14" s="97">
        <v>60</v>
      </c>
      <c r="D14" s="78">
        <v>113</v>
      </c>
      <c r="E14" s="41">
        <f t="shared" si="3"/>
        <v>173</v>
      </c>
      <c r="F14" s="42">
        <f>SUM(G14:I14)</f>
        <v>123</v>
      </c>
      <c r="G14" s="66">
        <v>58</v>
      </c>
      <c r="H14" s="101">
        <v>30</v>
      </c>
      <c r="I14" s="78">
        <v>35</v>
      </c>
    </row>
    <row r="15" spans="1:9" ht="21" customHeight="1" x14ac:dyDescent="0.15">
      <c r="A15" s="124"/>
      <c r="B15" s="29" t="s">
        <v>7</v>
      </c>
      <c r="C15" s="16">
        <f>SUM(C11:C14)</f>
        <v>1138</v>
      </c>
      <c r="D15" s="17">
        <f t="shared" ref="D15:I15" si="4">SUM(D11:D14)</f>
        <v>1720</v>
      </c>
      <c r="E15" s="8">
        <f t="shared" si="4"/>
        <v>2858</v>
      </c>
      <c r="F15" s="8">
        <f>SUM(F11:F14)</f>
        <v>2078</v>
      </c>
      <c r="G15" s="16">
        <f t="shared" si="4"/>
        <v>957</v>
      </c>
      <c r="H15" s="18">
        <f t="shared" si="4"/>
        <v>510</v>
      </c>
      <c r="I15" s="17">
        <f t="shared" si="4"/>
        <v>611</v>
      </c>
    </row>
    <row r="16" spans="1:9" x14ac:dyDescent="0.15">
      <c r="A16" s="123" t="s">
        <v>11</v>
      </c>
      <c r="B16" s="34" t="s">
        <v>27</v>
      </c>
      <c r="C16" s="65">
        <v>446</v>
      </c>
      <c r="D16" s="63">
        <v>577</v>
      </c>
      <c r="E16" s="35">
        <f>SUM(C16:D16)</f>
        <v>1023</v>
      </c>
      <c r="F16" s="36">
        <f>SUM(G16:I16)</f>
        <v>705</v>
      </c>
      <c r="G16" s="65">
        <v>282</v>
      </c>
      <c r="H16" s="102">
        <v>217</v>
      </c>
      <c r="I16" s="74">
        <v>206</v>
      </c>
    </row>
    <row r="17" spans="1:9" x14ac:dyDescent="0.15">
      <c r="A17" s="123"/>
      <c r="B17" s="37" t="s">
        <v>28</v>
      </c>
      <c r="C17" s="61">
        <v>314</v>
      </c>
      <c r="D17" s="60">
        <v>482</v>
      </c>
      <c r="E17" s="38">
        <f t="shared" ref="E17:E21" si="5">SUM(C17:D17)</f>
        <v>796</v>
      </c>
      <c r="F17" s="39">
        <f>SUM(G17:I17)</f>
        <v>555</v>
      </c>
      <c r="G17" s="61">
        <v>214</v>
      </c>
      <c r="H17" s="72">
        <v>139</v>
      </c>
      <c r="I17" s="60">
        <v>202</v>
      </c>
    </row>
    <row r="18" spans="1:9" x14ac:dyDescent="0.15">
      <c r="A18" s="123"/>
      <c r="B18" s="37" t="s">
        <v>29</v>
      </c>
      <c r="C18" s="61">
        <v>757</v>
      </c>
      <c r="D18" s="60">
        <v>1022</v>
      </c>
      <c r="E18" s="38">
        <f t="shared" si="5"/>
        <v>1779</v>
      </c>
      <c r="F18" s="39">
        <f t="shared" ref="F18:F20" si="6">SUM(G18:I18)</f>
        <v>1226</v>
      </c>
      <c r="G18" s="61">
        <v>445</v>
      </c>
      <c r="H18" s="72">
        <v>336</v>
      </c>
      <c r="I18" s="60">
        <v>445</v>
      </c>
    </row>
    <row r="19" spans="1:9" x14ac:dyDescent="0.15">
      <c r="A19" s="123"/>
      <c r="B19" s="37" t="s">
        <v>30</v>
      </c>
      <c r="C19" s="61">
        <v>27</v>
      </c>
      <c r="D19" s="60">
        <v>31</v>
      </c>
      <c r="E19" s="38">
        <f t="shared" si="5"/>
        <v>58</v>
      </c>
      <c r="F19" s="39">
        <f t="shared" si="6"/>
        <v>41</v>
      </c>
      <c r="G19" s="61">
        <v>21</v>
      </c>
      <c r="H19" s="72">
        <v>14</v>
      </c>
      <c r="I19" s="60">
        <v>6</v>
      </c>
    </row>
    <row r="20" spans="1:9" x14ac:dyDescent="0.15">
      <c r="A20" s="123"/>
      <c r="B20" s="37" t="s">
        <v>31</v>
      </c>
      <c r="C20" s="61">
        <v>304</v>
      </c>
      <c r="D20" s="60">
        <v>406</v>
      </c>
      <c r="E20" s="38">
        <f t="shared" si="5"/>
        <v>710</v>
      </c>
      <c r="F20" s="39">
        <f t="shared" si="6"/>
        <v>492</v>
      </c>
      <c r="G20" s="61">
        <v>178</v>
      </c>
      <c r="H20" s="72">
        <v>134</v>
      </c>
      <c r="I20" s="60">
        <v>180</v>
      </c>
    </row>
    <row r="21" spans="1:9" x14ac:dyDescent="0.15">
      <c r="A21" s="123"/>
      <c r="B21" s="40" t="s">
        <v>32</v>
      </c>
      <c r="C21" s="66">
        <v>82</v>
      </c>
      <c r="D21" s="64">
        <v>114</v>
      </c>
      <c r="E21" s="41">
        <f t="shared" si="5"/>
        <v>196</v>
      </c>
      <c r="F21" s="42">
        <f>SUM(G21:I21)</f>
        <v>145</v>
      </c>
      <c r="G21" s="66">
        <v>62</v>
      </c>
      <c r="H21" s="101">
        <v>37</v>
      </c>
      <c r="I21" s="78">
        <v>46</v>
      </c>
    </row>
    <row r="22" spans="1:9" ht="21" customHeight="1" x14ac:dyDescent="0.15">
      <c r="A22" s="124"/>
      <c r="B22" s="29" t="s">
        <v>7</v>
      </c>
      <c r="C22" s="16">
        <f>SUM(C16:C21)</f>
        <v>1930</v>
      </c>
      <c r="D22" s="17">
        <f t="shared" ref="D22:I22" si="7">SUM(D16:D21)</f>
        <v>2632</v>
      </c>
      <c r="E22" s="8">
        <f t="shared" si="7"/>
        <v>4562</v>
      </c>
      <c r="F22" s="8">
        <f>SUM(F16:F21)</f>
        <v>3164</v>
      </c>
      <c r="G22" s="16">
        <f t="shared" si="7"/>
        <v>1202</v>
      </c>
      <c r="H22" s="18">
        <f t="shared" si="7"/>
        <v>877</v>
      </c>
      <c r="I22" s="17">
        <f t="shared" si="7"/>
        <v>1085</v>
      </c>
    </row>
    <row r="23" spans="1:9" x14ac:dyDescent="0.15">
      <c r="A23" s="120" t="s">
        <v>12</v>
      </c>
      <c r="B23" s="34" t="s">
        <v>33</v>
      </c>
      <c r="C23" s="65">
        <v>1131</v>
      </c>
      <c r="D23" s="63">
        <v>1422</v>
      </c>
      <c r="E23" s="35">
        <f>SUM(C23:D23)</f>
        <v>2553</v>
      </c>
      <c r="F23" s="36">
        <f>SUM(G23:I23)</f>
        <v>1847</v>
      </c>
      <c r="G23" s="65">
        <v>751</v>
      </c>
      <c r="H23" s="102">
        <v>473</v>
      </c>
      <c r="I23" s="74">
        <v>623</v>
      </c>
    </row>
    <row r="24" spans="1:9" x14ac:dyDescent="0.15">
      <c r="A24" s="125"/>
      <c r="B24" s="37" t="s">
        <v>34</v>
      </c>
      <c r="C24" s="61">
        <v>596</v>
      </c>
      <c r="D24" s="60">
        <v>801</v>
      </c>
      <c r="E24" s="38">
        <f t="shared" ref="E24:E29" si="8">SUM(C24:D24)</f>
        <v>1397</v>
      </c>
      <c r="F24" s="39">
        <f>SUM(G24:I24)</f>
        <v>1020</v>
      </c>
      <c r="G24" s="61">
        <v>440</v>
      </c>
      <c r="H24" s="72">
        <v>247</v>
      </c>
      <c r="I24" s="60">
        <v>333</v>
      </c>
    </row>
    <row r="25" spans="1:9" x14ac:dyDescent="0.15">
      <c r="A25" s="125"/>
      <c r="B25" s="37" t="s">
        <v>35</v>
      </c>
      <c r="C25" s="61">
        <v>227</v>
      </c>
      <c r="D25" s="60">
        <v>307</v>
      </c>
      <c r="E25" s="38">
        <f t="shared" si="8"/>
        <v>534</v>
      </c>
      <c r="F25" s="39">
        <f t="shared" ref="F25:F28" si="9">SUM(G25:I25)</f>
        <v>369</v>
      </c>
      <c r="G25" s="61">
        <v>135</v>
      </c>
      <c r="H25" s="72">
        <v>112</v>
      </c>
      <c r="I25" s="60">
        <v>122</v>
      </c>
    </row>
    <row r="26" spans="1:9" x14ac:dyDescent="0.15">
      <c r="A26" s="125"/>
      <c r="B26" s="37" t="s">
        <v>36</v>
      </c>
      <c r="C26" s="61">
        <v>130</v>
      </c>
      <c r="D26" s="60">
        <v>181</v>
      </c>
      <c r="E26" s="38">
        <f t="shared" si="8"/>
        <v>311</v>
      </c>
      <c r="F26" s="39">
        <f t="shared" si="9"/>
        <v>211</v>
      </c>
      <c r="G26" s="61">
        <v>72</v>
      </c>
      <c r="H26" s="72">
        <v>61</v>
      </c>
      <c r="I26" s="60">
        <v>78</v>
      </c>
    </row>
    <row r="27" spans="1:9" x14ac:dyDescent="0.15">
      <c r="A27" s="125"/>
      <c r="B27" s="37" t="s">
        <v>37</v>
      </c>
      <c r="C27" s="61">
        <v>414</v>
      </c>
      <c r="D27" s="60">
        <v>526</v>
      </c>
      <c r="E27" s="38">
        <f t="shared" si="8"/>
        <v>940</v>
      </c>
      <c r="F27" s="39">
        <f t="shared" si="9"/>
        <v>654</v>
      </c>
      <c r="G27" s="61">
        <v>248</v>
      </c>
      <c r="H27" s="72">
        <v>206</v>
      </c>
      <c r="I27" s="60">
        <v>200</v>
      </c>
    </row>
    <row r="28" spans="1:9" x14ac:dyDescent="0.15">
      <c r="A28" s="125"/>
      <c r="B28" s="37" t="s">
        <v>38</v>
      </c>
      <c r="C28" s="61">
        <v>272</v>
      </c>
      <c r="D28" s="60">
        <v>374</v>
      </c>
      <c r="E28" s="38">
        <f t="shared" si="8"/>
        <v>646</v>
      </c>
      <c r="F28" s="39">
        <f t="shared" si="9"/>
        <v>453</v>
      </c>
      <c r="G28" s="61">
        <v>193</v>
      </c>
      <c r="H28" s="72">
        <v>135</v>
      </c>
      <c r="I28" s="60">
        <v>125</v>
      </c>
    </row>
    <row r="29" spans="1:9" x14ac:dyDescent="0.15">
      <c r="A29" s="125"/>
      <c r="B29" s="40" t="s">
        <v>39</v>
      </c>
      <c r="C29" s="66">
        <v>271</v>
      </c>
      <c r="D29" s="64">
        <v>375</v>
      </c>
      <c r="E29" s="41">
        <f t="shared" si="8"/>
        <v>646</v>
      </c>
      <c r="F29" s="42">
        <f>SUM(G29:I29)</f>
        <v>453</v>
      </c>
      <c r="G29" s="66">
        <v>145</v>
      </c>
      <c r="H29" s="103">
        <v>101</v>
      </c>
      <c r="I29" s="64">
        <v>207</v>
      </c>
    </row>
    <row r="30" spans="1:9" ht="21" customHeight="1" x14ac:dyDescent="0.15">
      <c r="A30" s="126"/>
      <c r="B30" s="29" t="s">
        <v>7</v>
      </c>
      <c r="C30" s="16">
        <f>SUM(C23:C29)</f>
        <v>3041</v>
      </c>
      <c r="D30" s="17">
        <f t="shared" ref="D30:I30" si="10">SUM(D23:D29)</f>
        <v>3986</v>
      </c>
      <c r="E30" s="8">
        <f t="shared" si="10"/>
        <v>7027</v>
      </c>
      <c r="F30" s="8">
        <f>SUM(F23:F29)</f>
        <v>5007</v>
      </c>
      <c r="G30" s="16">
        <f t="shared" si="10"/>
        <v>1984</v>
      </c>
      <c r="H30" s="18">
        <f t="shared" si="10"/>
        <v>1335</v>
      </c>
      <c r="I30" s="17">
        <f t="shared" si="10"/>
        <v>1688</v>
      </c>
    </row>
    <row r="31" spans="1:9" x14ac:dyDescent="0.15">
      <c r="A31" s="120" t="s">
        <v>13</v>
      </c>
      <c r="B31" s="34" t="s">
        <v>40</v>
      </c>
      <c r="C31" s="107">
        <v>24</v>
      </c>
      <c r="D31" s="74">
        <v>37</v>
      </c>
      <c r="E31" s="35">
        <f>SUM(C31:D31)</f>
        <v>61</v>
      </c>
      <c r="F31" s="36">
        <f>SUM(G31:I31)</f>
        <v>42</v>
      </c>
      <c r="G31" s="65">
        <v>15</v>
      </c>
      <c r="H31" s="87">
        <v>15</v>
      </c>
      <c r="I31" s="63">
        <v>12</v>
      </c>
    </row>
    <row r="32" spans="1:9" x14ac:dyDescent="0.15">
      <c r="A32" s="125"/>
      <c r="B32" s="37" t="s">
        <v>41</v>
      </c>
      <c r="C32" s="61">
        <v>19</v>
      </c>
      <c r="D32" s="106">
        <v>22</v>
      </c>
      <c r="E32" s="38">
        <f t="shared" ref="E32:E56" si="11">SUM(C32:D32)</f>
        <v>41</v>
      </c>
      <c r="F32" s="39">
        <f>SUM(G32:I32)</f>
        <v>31</v>
      </c>
      <c r="G32" s="61">
        <v>10</v>
      </c>
      <c r="H32" s="72">
        <v>8</v>
      </c>
      <c r="I32" s="60">
        <v>13</v>
      </c>
    </row>
    <row r="33" spans="1:10" x14ac:dyDescent="0.15">
      <c r="A33" s="125"/>
      <c r="B33" s="37" t="s">
        <v>42</v>
      </c>
      <c r="C33" s="61">
        <v>78</v>
      </c>
      <c r="D33" s="60">
        <v>104</v>
      </c>
      <c r="E33" s="38">
        <f t="shared" si="11"/>
        <v>182</v>
      </c>
      <c r="F33" s="39">
        <f t="shared" ref="F33:F55" si="12">SUM(G33:I33)</f>
        <v>131</v>
      </c>
      <c r="G33" s="61">
        <v>56</v>
      </c>
      <c r="H33" s="72">
        <v>35</v>
      </c>
      <c r="I33" s="60">
        <v>40</v>
      </c>
    </row>
    <row r="34" spans="1:10" x14ac:dyDescent="0.15">
      <c r="A34" s="125"/>
      <c r="B34" s="37" t="s">
        <v>43</v>
      </c>
      <c r="C34" s="75">
        <v>59</v>
      </c>
      <c r="D34" s="77">
        <v>81</v>
      </c>
      <c r="E34" s="94">
        <f t="shared" si="11"/>
        <v>140</v>
      </c>
      <c r="F34" s="39">
        <f t="shared" si="12"/>
        <v>93</v>
      </c>
      <c r="G34" s="61">
        <v>27</v>
      </c>
      <c r="H34" s="72">
        <v>31</v>
      </c>
      <c r="I34" s="60">
        <v>35</v>
      </c>
    </row>
    <row r="35" spans="1:10" x14ac:dyDescent="0.15">
      <c r="A35" s="125"/>
      <c r="B35" s="37" t="s">
        <v>44</v>
      </c>
      <c r="C35" s="92">
        <v>4</v>
      </c>
      <c r="D35" s="60">
        <v>12</v>
      </c>
      <c r="E35" s="105">
        <f t="shared" si="11"/>
        <v>16</v>
      </c>
      <c r="F35" s="39">
        <f t="shared" si="12"/>
        <v>13</v>
      </c>
      <c r="G35" s="61">
        <v>9</v>
      </c>
      <c r="H35" s="72">
        <v>2</v>
      </c>
      <c r="I35" s="60">
        <v>2</v>
      </c>
    </row>
    <row r="36" spans="1:10" x14ac:dyDescent="0.15">
      <c r="A36" s="125"/>
      <c r="B36" s="37" t="s">
        <v>45</v>
      </c>
      <c r="C36" s="61">
        <v>94</v>
      </c>
      <c r="D36" s="60">
        <v>131</v>
      </c>
      <c r="E36" s="95">
        <f t="shared" si="11"/>
        <v>225</v>
      </c>
      <c r="F36" s="39">
        <f t="shared" si="12"/>
        <v>154</v>
      </c>
      <c r="G36" s="61">
        <v>50</v>
      </c>
      <c r="H36" s="72">
        <v>35</v>
      </c>
      <c r="I36" s="60">
        <v>69</v>
      </c>
    </row>
    <row r="37" spans="1:10" x14ac:dyDescent="0.15">
      <c r="A37" s="125"/>
      <c r="B37" s="37" t="s">
        <v>46</v>
      </c>
      <c r="C37" s="61">
        <v>40</v>
      </c>
      <c r="D37" s="60">
        <v>38</v>
      </c>
      <c r="E37" s="38">
        <f t="shared" si="11"/>
        <v>78</v>
      </c>
      <c r="F37" s="39">
        <f t="shared" si="12"/>
        <v>48</v>
      </c>
      <c r="G37" s="61">
        <v>14</v>
      </c>
      <c r="H37" s="72">
        <v>14</v>
      </c>
      <c r="I37" s="60">
        <v>20</v>
      </c>
    </row>
    <row r="38" spans="1:10" x14ac:dyDescent="0.15">
      <c r="A38" s="125"/>
      <c r="B38" s="37" t="s">
        <v>47</v>
      </c>
      <c r="C38" s="61">
        <v>95</v>
      </c>
      <c r="D38" s="60">
        <v>147</v>
      </c>
      <c r="E38" s="38">
        <f t="shared" si="11"/>
        <v>242</v>
      </c>
      <c r="F38" s="39">
        <f t="shared" si="12"/>
        <v>165</v>
      </c>
      <c r="G38" s="61">
        <v>61</v>
      </c>
      <c r="H38" s="72">
        <v>49</v>
      </c>
      <c r="I38" s="60">
        <v>55</v>
      </c>
    </row>
    <row r="39" spans="1:10" x14ac:dyDescent="0.15">
      <c r="A39" s="125"/>
      <c r="B39" s="37" t="s">
        <v>83</v>
      </c>
      <c r="C39" s="61">
        <v>14</v>
      </c>
      <c r="D39" s="60">
        <v>14</v>
      </c>
      <c r="E39" s="38">
        <f t="shared" si="11"/>
        <v>28</v>
      </c>
      <c r="F39" s="39">
        <f t="shared" si="12"/>
        <v>19</v>
      </c>
      <c r="G39" s="61">
        <v>4</v>
      </c>
      <c r="H39" s="72">
        <v>6</v>
      </c>
      <c r="I39" s="60">
        <v>9</v>
      </c>
    </row>
    <row r="40" spans="1:10" x14ac:dyDescent="0.15">
      <c r="A40" s="125"/>
      <c r="B40" s="37" t="s">
        <v>48</v>
      </c>
      <c r="C40" s="75">
        <v>52</v>
      </c>
      <c r="D40" s="77">
        <v>76</v>
      </c>
      <c r="E40" s="38">
        <f t="shared" si="11"/>
        <v>128</v>
      </c>
      <c r="F40" s="39">
        <f t="shared" si="12"/>
        <v>95</v>
      </c>
      <c r="G40" s="75">
        <v>40</v>
      </c>
      <c r="H40" s="104">
        <v>23</v>
      </c>
      <c r="I40" s="77">
        <v>32</v>
      </c>
    </row>
    <row r="41" spans="1:10" x14ac:dyDescent="0.15">
      <c r="A41" s="125"/>
      <c r="B41" s="37" t="s">
        <v>49</v>
      </c>
      <c r="C41" s="61">
        <v>65</v>
      </c>
      <c r="D41" s="60">
        <v>94</v>
      </c>
      <c r="E41" s="38">
        <f t="shared" si="11"/>
        <v>159</v>
      </c>
      <c r="F41" s="39">
        <f t="shared" si="12"/>
        <v>119</v>
      </c>
      <c r="G41" s="91">
        <v>49</v>
      </c>
      <c r="H41" s="72">
        <v>27</v>
      </c>
      <c r="I41" s="99">
        <v>43</v>
      </c>
    </row>
    <row r="42" spans="1:10" x14ac:dyDescent="0.15">
      <c r="A42" s="125"/>
      <c r="B42" s="37" t="s">
        <v>50</v>
      </c>
      <c r="C42" s="61">
        <v>17</v>
      </c>
      <c r="D42" s="60">
        <v>15</v>
      </c>
      <c r="E42" s="38">
        <f t="shared" si="11"/>
        <v>32</v>
      </c>
      <c r="F42" s="39">
        <f t="shared" si="12"/>
        <v>19</v>
      </c>
      <c r="G42" s="92">
        <v>6</v>
      </c>
      <c r="H42" s="90">
        <v>9</v>
      </c>
      <c r="I42" s="60">
        <v>4</v>
      </c>
    </row>
    <row r="43" spans="1:10" x14ac:dyDescent="0.15">
      <c r="A43" s="125"/>
      <c r="B43" s="37" t="s">
        <v>51</v>
      </c>
      <c r="C43" s="100">
        <v>0</v>
      </c>
      <c r="D43" s="77">
        <v>0</v>
      </c>
      <c r="E43" s="38">
        <f t="shared" si="11"/>
        <v>0</v>
      </c>
      <c r="F43" s="39">
        <f t="shared" si="12"/>
        <v>0</v>
      </c>
      <c r="G43" s="98">
        <v>0</v>
      </c>
      <c r="H43" s="90">
        <v>0</v>
      </c>
      <c r="I43" s="77">
        <v>0</v>
      </c>
    </row>
    <row r="44" spans="1:10" x14ac:dyDescent="0.15">
      <c r="A44" s="125"/>
      <c r="B44" s="37" t="s">
        <v>52</v>
      </c>
      <c r="C44" s="80">
        <v>89</v>
      </c>
      <c r="D44" s="99">
        <v>93</v>
      </c>
      <c r="E44" s="38">
        <f t="shared" si="11"/>
        <v>182</v>
      </c>
      <c r="F44" s="39">
        <f t="shared" si="12"/>
        <v>129</v>
      </c>
      <c r="G44" s="61">
        <v>47</v>
      </c>
      <c r="H44" s="92">
        <v>36</v>
      </c>
      <c r="I44" s="60">
        <v>46</v>
      </c>
    </row>
    <row r="45" spans="1:10" x14ac:dyDescent="0.15">
      <c r="A45" s="125"/>
      <c r="B45" s="37" t="s">
        <v>53</v>
      </c>
      <c r="C45" s="80">
        <v>63</v>
      </c>
      <c r="D45" s="99">
        <v>73</v>
      </c>
      <c r="E45" s="38">
        <f t="shared" si="11"/>
        <v>136</v>
      </c>
      <c r="F45" s="39">
        <f t="shared" si="12"/>
        <v>97</v>
      </c>
      <c r="G45" s="61">
        <v>38</v>
      </c>
      <c r="H45" s="92">
        <v>26</v>
      </c>
      <c r="I45" s="60">
        <v>33</v>
      </c>
    </row>
    <row r="46" spans="1:10" x14ac:dyDescent="0.15">
      <c r="A46" s="125"/>
      <c r="B46" s="37" t="s">
        <v>54</v>
      </c>
      <c r="C46" s="61">
        <v>8</v>
      </c>
      <c r="D46" s="99">
        <v>12</v>
      </c>
      <c r="E46" s="38">
        <f t="shared" si="11"/>
        <v>20</v>
      </c>
      <c r="F46" s="39">
        <f t="shared" si="12"/>
        <v>14</v>
      </c>
      <c r="G46" s="61">
        <v>5</v>
      </c>
      <c r="H46" s="92">
        <v>3</v>
      </c>
      <c r="I46" s="60">
        <v>6</v>
      </c>
    </row>
    <row r="47" spans="1:10" x14ac:dyDescent="0.15">
      <c r="A47" s="125"/>
      <c r="B47" s="37" t="s">
        <v>55</v>
      </c>
      <c r="C47" s="61">
        <v>28</v>
      </c>
      <c r="D47" s="60">
        <v>37</v>
      </c>
      <c r="E47" s="38">
        <f t="shared" si="11"/>
        <v>65</v>
      </c>
      <c r="F47" s="39">
        <f t="shared" si="12"/>
        <v>48</v>
      </c>
      <c r="G47" s="80">
        <v>17</v>
      </c>
      <c r="H47" s="98">
        <v>9</v>
      </c>
      <c r="I47" s="77">
        <v>22</v>
      </c>
    </row>
    <row r="48" spans="1:10" x14ac:dyDescent="0.15">
      <c r="A48" s="125"/>
      <c r="B48" s="37" t="s">
        <v>56</v>
      </c>
      <c r="C48" s="61">
        <v>37</v>
      </c>
      <c r="D48" s="60">
        <v>36</v>
      </c>
      <c r="E48" s="38">
        <f t="shared" si="11"/>
        <v>73</v>
      </c>
      <c r="F48" s="96">
        <f t="shared" si="12"/>
        <v>46</v>
      </c>
      <c r="G48" s="61">
        <v>11</v>
      </c>
      <c r="H48" s="92">
        <v>15</v>
      </c>
      <c r="I48" s="62">
        <v>20</v>
      </c>
      <c r="J48" s="73"/>
    </row>
    <row r="49" spans="1:9" x14ac:dyDescent="0.15">
      <c r="A49" s="125"/>
      <c r="B49" s="15" t="s">
        <v>93</v>
      </c>
      <c r="C49" s="61">
        <v>27</v>
      </c>
      <c r="D49" s="60">
        <v>30</v>
      </c>
      <c r="E49" s="38">
        <f t="shared" si="11"/>
        <v>57</v>
      </c>
      <c r="F49" s="39">
        <f t="shared" si="12"/>
        <v>33</v>
      </c>
      <c r="G49" s="61">
        <v>5</v>
      </c>
      <c r="H49" s="92">
        <v>17</v>
      </c>
      <c r="I49" s="60">
        <v>11</v>
      </c>
    </row>
    <row r="50" spans="1:9" x14ac:dyDescent="0.15">
      <c r="A50" s="125"/>
      <c r="B50" s="15" t="s">
        <v>1</v>
      </c>
      <c r="C50" s="61">
        <v>4</v>
      </c>
      <c r="D50" s="60">
        <v>10</v>
      </c>
      <c r="E50" s="38">
        <f t="shared" si="11"/>
        <v>14</v>
      </c>
      <c r="F50" s="39">
        <f t="shared" si="12"/>
        <v>9</v>
      </c>
      <c r="G50" s="75">
        <v>5</v>
      </c>
      <c r="H50" s="92">
        <v>1</v>
      </c>
      <c r="I50" s="77">
        <v>3</v>
      </c>
    </row>
    <row r="51" spans="1:9" x14ac:dyDescent="0.15">
      <c r="A51" s="125"/>
      <c r="B51" s="37" t="s">
        <v>57</v>
      </c>
      <c r="C51" s="61">
        <v>13</v>
      </c>
      <c r="D51" s="60">
        <v>14</v>
      </c>
      <c r="E51" s="38">
        <f t="shared" si="11"/>
        <v>27</v>
      </c>
      <c r="F51" s="39">
        <f t="shared" si="12"/>
        <v>18</v>
      </c>
      <c r="G51" s="80">
        <v>5</v>
      </c>
      <c r="H51" s="98">
        <v>7</v>
      </c>
      <c r="I51" s="60">
        <v>6</v>
      </c>
    </row>
    <row r="52" spans="1:9" x14ac:dyDescent="0.15">
      <c r="A52" s="125"/>
      <c r="B52" s="37" t="s">
        <v>58</v>
      </c>
      <c r="C52" s="61">
        <v>163</v>
      </c>
      <c r="D52" s="60">
        <v>270</v>
      </c>
      <c r="E52" s="38">
        <f t="shared" si="11"/>
        <v>433</v>
      </c>
      <c r="F52" s="39">
        <f t="shared" si="12"/>
        <v>313</v>
      </c>
      <c r="G52" s="61">
        <v>133</v>
      </c>
      <c r="H52" s="91">
        <v>66</v>
      </c>
      <c r="I52" s="77">
        <v>114</v>
      </c>
    </row>
    <row r="53" spans="1:9" x14ac:dyDescent="0.15">
      <c r="A53" s="125"/>
      <c r="B53" s="37" t="s">
        <v>59</v>
      </c>
      <c r="C53" s="61">
        <v>63</v>
      </c>
      <c r="D53" s="60">
        <v>84</v>
      </c>
      <c r="E53" s="38">
        <f t="shared" si="11"/>
        <v>147</v>
      </c>
      <c r="F53" s="39">
        <f t="shared" si="12"/>
        <v>108</v>
      </c>
      <c r="G53" s="61">
        <v>51</v>
      </c>
      <c r="H53" s="92">
        <v>26</v>
      </c>
      <c r="I53" s="99">
        <v>31</v>
      </c>
    </row>
    <row r="54" spans="1:9" x14ac:dyDescent="0.15">
      <c r="A54" s="125"/>
      <c r="B54" s="37" t="s">
        <v>60</v>
      </c>
      <c r="C54" s="61">
        <v>44</v>
      </c>
      <c r="D54" s="60">
        <v>70</v>
      </c>
      <c r="E54" s="38">
        <f t="shared" si="11"/>
        <v>114</v>
      </c>
      <c r="F54" s="39">
        <f t="shared" si="12"/>
        <v>89</v>
      </c>
      <c r="G54" s="100">
        <v>48</v>
      </c>
      <c r="H54" s="72">
        <v>17</v>
      </c>
      <c r="I54" s="60">
        <v>24</v>
      </c>
    </row>
    <row r="55" spans="1:9" x14ac:dyDescent="0.15">
      <c r="A55" s="125"/>
      <c r="B55" s="37" t="s">
        <v>61</v>
      </c>
      <c r="C55" s="61">
        <v>34</v>
      </c>
      <c r="D55" s="60">
        <v>54</v>
      </c>
      <c r="E55" s="38">
        <f t="shared" si="11"/>
        <v>88</v>
      </c>
      <c r="F55" s="39">
        <f t="shared" si="12"/>
        <v>72</v>
      </c>
      <c r="G55" s="80">
        <v>46</v>
      </c>
      <c r="H55" s="72">
        <v>11</v>
      </c>
      <c r="I55" s="60">
        <v>15</v>
      </c>
    </row>
    <row r="56" spans="1:9" x14ac:dyDescent="0.15">
      <c r="A56" s="125"/>
      <c r="B56" s="40" t="s">
        <v>62</v>
      </c>
      <c r="C56" s="66">
        <v>92</v>
      </c>
      <c r="D56" s="64">
        <v>115</v>
      </c>
      <c r="E56" s="41">
        <f t="shared" si="11"/>
        <v>207</v>
      </c>
      <c r="F56" s="42">
        <f>SUM(G56:I56)</f>
        <v>151</v>
      </c>
      <c r="G56" s="76">
        <v>72</v>
      </c>
      <c r="H56" s="101">
        <v>45</v>
      </c>
      <c r="I56" s="78">
        <v>34</v>
      </c>
    </row>
    <row r="57" spans="1:9" ht="21" customHeight="1" x14ac:dyDescent="0.15">
      <c r="A57" s="126"/>
      <c r="B57" s="29" t="s">
        <v>7</v>
      </c>
      <c r="C57" s="16">
        <f>SUM(C31:C56)</f>
        <v>1226</v>
      </c>
      <c r="D57" s="17">
        <f t="shared" ref="D57:I57" si="13">SUM(D31:D56)</f>
        <v>1669</v>
      </c>
      <c r="E57" s="8">
        <f t="shared" si="13"/>
        <v>2895</v>
      </c>
      <c r="F57" s="8">
        <f>SUM(F31:F56)</f>
        <v>2056</v>
      </c>
      <c r="G57" s="16">
        <f t="shared" si="13"/>
        <v>824</v>
      </c>
      <c r="H57" s="18">
        <f t="shared" si="13"/>
        <v>533</v>
      </c>
      <c r="I57" s="17">
        <f t="shared" si="13"/>
        <v>699</v>
      </c>
    </row>
    <row r="58" spans="1:9" ht="21" customHeight="1" x14ac:dyDescent="0.15">
      <c r="A58" s="123" t="s">
        <v>63</v>
      </c>
      <c r="B58" s="123"/>
      <c r="C58" s="16">
        <f t="shared" ref="C58:I58" si="14">C10+C15+C22+C30+C57</f>
        <v>8153</v>
      </c>
      <c r="D58" s="17">
        <f t="shared" si="14"/>
        <v>11125</v>
      </c>
      <c r="E58" s="8">
        <f t="shared" si="14"/>
        <v>19278</v>
      </c>
      <c r="F58" s="8">
        <f>SUM(G58:I58)</f>
        <v>13661</v>
      </c>
      <c r="G58" s="16">
        <f t="shared" si="14"/>
        <v>5474</v>
      </c>
      <c r="H58" s="18">
        <f>H10+H15+H22+H30+H57</f>
        <v>3613</v>
      </c>
      <c r="I58" s="17">
        <f t="shared" si="14"/>
        <v>4574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町別人口（R2.8)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2020-09-03T01:27:35Z</cp:lastPrinted>
  <dcterms:created xsi:type="dcterms:W3CDTF">2013-06-05T00:26:59Z</dcterms:created>
  <dcterms:modified xsi:type="dcterms:W3CDTF">2023-01-19T03:52:54Z</dcterms:modified>
</cp:coreProperties>
</file>