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Shima\dfs\全庁フォルダ\01_資料\04_市民生活部\01_市民課\02_住民\人口\R7年度人口\"/>
    </mc:Choice>
  </mc:AlternateContent>
  <xr:revisionPtr revIDLastSave="0" documentId="13_ncr:1_{1BCBD608-9E33-4740-B67C-FCB589419AF3}" xr6:coauthVersionLast="36" xr6:coauthVersionMax="36" xr10:uidLastSave="{00000000-0000-0000-0000-000000000000}"/>
  <bookViews>
    <workbookView xWindow="9840" yWindow="0" windowWidth="28800" windowHeight="11160" tabRatio="871" xr2:uid="{00000000-000D-0000-FFFF-FFFF00000000}"/>
  </bookViews>
  <sheets>
    <sheet name="町別人口(R7.4)" sheetId="59" r:id="rId1"/>
    <sheet name="行政区別人口" sheetId="7" r:id="rId2"/>
    <sheet name="65歳以上" sheetId="6" r:id="rId3"/>
    <sheet name="年齢別人口" sheetId="61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61" l="1"/>
  <c r="B60" i="61"/>
  <c r="D60" i="61" s="1"/>
  <c r="H59" i="61"/>
  <c r="G59" i="61"/>
  <c r="I59" i="61" s="1"/>
  <c r="D59" i="61"/>
  <c r="C59" i="61"/>
  <c r="B59" i="61"/>
  <c r="H58" i="61"/>
  <c r="G58" i="61"/>
  <c r="I58" i="61" s="1"/>
  <c r="C58" i="61"/>
  <c r="B58" i="61"/>
  <c r="D58" i="61" s="1"/>
  <c r="H57" i="61"/>
  <c r="G57" i="61"/>
  <c r="I57" i="61" s="1"/>
  <c r="D57" i="61"/>
  <c r="C57" i="61"/>
  <c r="B57" i="61"/>
  <c r="H56" i="61"/>
  <c r="G56" i="61"/>
  <c r="I56" i="61" s="1"/>
  <c r="C56" i="61"/>
  <c r="B56" i="61"/>
  <c r="D56" i="61" s="1"/>
  <c r="H55" i="61"/>
  <c r="G55" i="61"/>
  <c r="D55" i="61"/>
  <c r="C55" i="61"/>
  <c r="B55" i="61"/>
  <c r="H54" i="61"/>
  <c r="G54" i="61"/>
  <c r="I54" i="61" s="1"/>
  <c r="C54" i="61"/>
  <c r="B54" i="61"/>
  <c r="D54" i="61" s="1"/>
  <c r="H53" i="61"/>
  <c r="G53" i="61"/>
  <c r="I53" i="61" s="1"/>
  <c r="D53" i="61"/>
  <c r="C53" i="61"/>
  <c r="B53" i="61"/>
  <c r="H52" i="61"/>
  <c r="G52" i="61"/>
  <c r="I52" i="61" s="1"/>
  <c r="C52" i="61"/>
  <c r="B52" i="61"/>
  <c r="D52" i="61" s="1"/>
  <c r="H51" i="61"/>
  <c r="G51" i="61"/>
  <c r="I51" i="61" s="1"/>
  <c r="D51" i="61"/>
  <c r="C51" i="61"/>
  <c r="B51" i="61"/>
  <c r="H50" i="61"/>
  <c r="G50" i="61"/>
  <c r="I50" i="61" s="1"/>
  <c r="C50" i="61"/>
  <c r="B50" i="61"/>
  <c r="D50" i="61" s="1"/>
  <c r="H49" i="61"/>
  <c r="G49" i="61"/>
  <c r="I49" i="61" s="1"/>
  <c r="D49" i="61"/>
  <c r="C49" i="61"/>
  <c r="B49" i="61"/>
  <c r="H48" i="61"/>
  <c r="G48" i="61"/>
  <c r="I48" i="61" s="1"/>
  <c r="C48" i="61"/>
  <c r="B48" i="61"/>
  <c r="D48" i="61" s="1"/>
  <c r="H47" i="61"/>
  <c r="G47" i="61"/>
  <c r="D47" i="61"/>
  <c r="C47" i="61"/>
  <c r="B47" i="61"/>
  <c r="H46" i="61"/>
  <c r="G46" i="61"/>
  <c r="I46" i="61" s="1"/>
  <c r="C46" i="61"/>
  <c r="B46" i="61"/>
  <c r="D46" i="61" s="1"/>
  <c r="H45" i="61"/>
  <c r="G45" i="61"/>
  <c r="I45" i="61" s="1"/>
  <c r="D45" i="61"/>
  <c r="C45" i="61"/>
  <c r="B45" i="61"/>
  <c r="H44" i="61"/>
  <c r="G44" i="61"/>
  <c r="I44" i="61" s="1"/>
  <c r="C44" i="61"/>
  <c r="B44" i="61"/>
  <c r="D44" i="61" s="1"/>
  <c r="H43" i="61"/>
  <c r="G43" i="61"/>
  <c r="I43" i="61" s="1"/>
  <c r="D43" i="61"/>
  <c r="C43" i="61"/>
  <c r="B43" i="61"/>
  <c r="H42" i="61"/>
  <c r="G42" i="61"/>
  <c r="I42" i="61" s="1"/>
  <c r="C42" i="61"/>
  <c r="B42" i="61"/>
  <c r="D42" i="61" s="1"/>
  <c r="H41" i="61"/>
  <c r="G41" i="61"/>
  <c r="I41" i="61" s="1"/>
  <c r="D41" i="61"/>
  <c r="C41" i="61"/>
  <c r="B41" i="61"/>
  <c r="H40" i="61"/>
  <c r="G40" i="61"/>
  <c r="I40" i="61" s="1"/>
  <c r="C40" i="61"/>
  <c r="B40" i="61"/>
  <c r="D40" i="61" s="1"/>
  <c r="H39" i="61"/>
  <c r="G39" i="61"/>
  <c r="D39" i="61"/>
  <c r="C39" i="61"/>
  <c r="B39" i="61"/>
  <c r="H38" i="61"/>
  <c r="G38" i="61"/>
  <c r="I38" i="61" s="1"/>
  <c r="C38" i="61"/>
  <c r="B38" i="61"/>
  <c r="D38" i="61" s="1"/>
  <c r="H37" i="61"/>
  <c r="G37" i="61"/>
  <c r="I37" i="61" s="1"/>
  <c r="D37" i="61"/>
  <c r="C37" i="61"/>
  <c r="B37" i="61"/>
  <c r="H36" i="61"/>
  <c r="G36" i="61"/>
  <c r="I36" i="61" s="1"/>
  <c r="C36" i="61"/>
  <c r="B36" i="61"/>
  <c r="D36" i="61" s="1"/>
  <c r="H35" i="61"/>
  <c r="G35" i="61"/>
  <c r="I35" i="61" s="1"/>
  <c r="D35" i="61"/>
  <c r="C35" i="61"/>
  <c r="B35" i="61"/>
  <c r="H34" i="61"/>
  <c r="G34" i="61"/>
  <c r="I34" i="61" s="1"/>
  <c r="C34" i="61"/>
  <c r="B34" i="61"/>
  <c r="D34" i="61" s="1"/>
  <c r="H33" i="61"/>
  <c r="G33" i="61"/>
  <c r="I33" i="61" s="1"/>
  <c r="D33" i="61"/>
  <c r="C33" i="61"/>
  <c r="B33" i="61"/>
  <c r="H32" i="61"/>
  <c r="G32" i="61"/>
  <c r="I32" i="61" s="1"/>
  <c r="C32" i="61"/>
  <c r="B32" i="61"/>
  <c r="D32" i="61" s="1"/>
  <c r="H31" i="61"/>
  <c r="G31" i="61"/>
  <c r="D31" i="61"/>
  <c r="C31" i="61"/>
  <c r="B31" i="61"/>
  <c r="H30" i="61"/>
  <c r="G30" i="61"/>
  <c r="I30" i="61" s="1"/>
  <c r="C30" i="61"/>
  <c r="B30" i="61"/>
  <c r="D30" i="61" s="1"/>
  <c r="H29" i="61"/>
  <c r="G29" i="61"/>
  <c r="I29" i="61" s="1"/>
  <c r="D29" i="61"/>
  <c r="C29" i="61"/>
  <c r="B29" i="61"/>
  <c r="H28" i="61"/>
  <c r="G28" i="61"/>
  <c r="I28" i="61" s="1"/>
  <c r="C28" i="61"/>
  <c r="B28" i="61"/>
  <c r="D28" i="61" s="1"/>
  <c r="H27" i="61"/>
  <c r="G27" i="61"/>
  <c r="I27" i="61" s="1"/>
  <c r="D27" i="61"/>
  <c r="C27" i="61"/>
  <c r="B27" i="61"/>
  <c r="H26" i="61"/>
  <c r="G26" i="61"/>
  <c r="I26" i="61" s="1"/>
  <c r="C26" i="61"/>
  <c r="B26" i="61"/>
  <c r="D26" i="61" s="1"/>
  <c r="H25" i="61"/>
  <c r="H62" i="61" s="1"/>
  <c r="G25" i="61"/>
  <c r="I25" i="61" s="1"/>
  <c r="D25" i="61"/>
  <c r="C25" i="61"/>
  <c r="B25" i="61"/>
  <c r="H24" i="61"/>
  <c r="G24" i="61"/>
  <c r="I24" i="61" s="1"/>
  <c r="C24" i="61"/>
  <c r="B24" i="61"/>
  <c r="D24" i="61" s="1"/>
  <c r="H23" i="61"/>
  <c r="G23" i="61"/>
  <c r="D23" i="61"/>
  <c r="C23" i="61"/>
  <c r="B23" i="61"/>
  <c r="H22" i="61"/>
  <c r="G22" i="61"/>
  <c r="I22" i="61" s="1"/>
  <c r="C22" i="61"/>
  <c r="B22" i="61"/>
  <c r="D22" i="61" s="1"/>
  <c r="H21" i="61"/>
  <c r="G21" i="61"/>
  <c r="I21" i="61" s="1"/>
  <c r="D21" i="61"/>
  <c r="C21" i="61"/>
  <c r="B21" i="61"/>
  <c r="H20" i="61"/>
  <c r="G20" i="61"/>
  <c r="I20" i="61" s="1"/>
  <c r="C20" i="61"/>
  <c r="B20" i="61"/>
  <c r="D20" i="61" s="1"/>
  <c r="H19" i="61"/>
  <c r="G19" i="61"/>
  <c r="I19" i="61" s="1"/>
  <c r="D19" i="61"/>
  <c r="C19" i="61"/>
  <c r="B19" i="61"/>
  <c r="H18" i="61"/>
  <c r="G18" i="61"/>
  <c r="I18" i="61" s="1"/>
  <c r="C18" i="61"/>
  <c r="B18" i="61"/>
  <c r="D18" i="61" s="1"/>
  <c r="H17" i="61"/>
  <c r="G17" i="61"/>
  <c r="I17" i="61" s="1"/>
  <c r="D17" i="61"/>
  <c r="C17" i="61"/>
  <c r="B17" i="61"/>
  <c r="H16" i="61"/>
  <c r="G16" i="61"/>
  <c r="I16" i="61" s="1"/>
  <c r="C16" i="61"/>
  <c r="B16" i="61"/>
  <c r="D16" i="61" s="1"/>
  <c r="H15" i="61"/>
  <c r="G15" i="61"/>
  <c r="D15" i="61"/>
  <c r="C15" i="61"/>
  <c r="B15" i="61"/>
  <c r="H14" i="61"/>
  <c r="G14" i="61"/>
  <c r="I14" i="61" s="1"/>
  <c r="C14" i="61"/>
  <c r="B14" i="61"/>
  <c r="D14" i="61" s="1"/>
  <c r="H13" i="61"/>
  <c r="G13" i="61"/>
  <c r="I13" i="61" s="1"/>
  <c r="D13" i="61"/>
  <c r="C13" i="61"/>
  <c r="B13" i="61"/>
  <c r="H12" i="61"/>
  <c r="G12" i="61"/>
  <c r="I12" i="61" s="1"/>
  <c r="C12" i="61"/>
  <c r="B12" i="61"/>
  <c r="D12" i="61" s="1"/>
  <c r="H11" i="61"/>
  <c r="G11" i="61"/>
  <c r="I11" i="61" s="1"/>
  <c r="D11" i="61"/>
  <c r="C11" i="61"/>
  <c r="B11" i="61"/>
  <c r="H10" i="61"/>
  <c r="G10" i="61"/>
  <c r="I10" i="61" s="1"/>
  <c r="C10" i="61"/>
  <c r="B10" i="61"/>
  <c r="D10" i="61" s="1"/>
  <c r="H9" i="61"/>
  <c r="G9" i="61"/>
  <c r="D9" i="61"/>
  <c r="C9" i="61"/>
  <c r="B9" i="61"/>
  <c r="H8" i="61"/>
  <c r="G8" i="61"/>
  <c r="I8" i="61" s="1"/>
  <c r="C8" i="61"/>
  <c r="B8" i="61"/>
  <c r="D8" i="61" s="1"/>
  <c r="H7" i="61"/>
  <c r="G7" i="61"/>
  <c r="I7" i="61" s="1"/>
  <c r="D7" i="61"/>
  <c r="C7" i="61"/>
  <c r="B7" i="61"/>
  <c r="H6" i="61"/>
  <c r="G6" i="61"/>
  <c r="I6" i="61" s="1"/>
  <c r="C6" i="61"/>
  <c r="B6" i="61"/>
  <c r="G60" i="61" s="1"/>
  <c r="I5" i="61"/>
  <c r="H5" i="61"/>
  <c r="G5" i="61"/>
  <c r="D5" i="61"/>
  <c r="C5" i="61"/>
  <c r="B5" i="61"/>
  <c r="H60" i="61" l="1"/>
  <c r="G61" i="61"/>
  <c r="H61" i="61"/>
  <c r="I9" i="61"/>
  <c r="G62" i="61"/>
  <c r="I15" i="61"/>
  <c r="I60" i="61" s="1"/>
  <c r="I23" i="61"/>
  <c r="I31" i="61"/>
  <c r="I62" i="61" s="1"/>
  <c r="I39" i="61"/>
  <c r="I47" i="61"/>
  <c r="I55" i="61"/>
  <c r="D6" i="61"/>
  <c r="I61" i="61" l="1"/>
  <c r="C9" i="59" l="1"/>
  <c r="E9" i="59"/>
  <c r="C9" i="7" l="1"/>
  <c r="D9" i="7"/>
  <c r="C14" i="7"/>
  <c r="D14" i="7"/>
  <c r="C21" i="7"/>
  <c r="D21" i="7"/>
  <c r="C29" i="7"/>
  <c r="D29" i="7"/>
  <c r="E17" i="6" l="1"/>
  <c r="I58" i="6" l="1"/>
  <c r="H58" i="6"/>
  <c r="G58" i="6"/>
  <c r="D58" i="6"/>
  <c r="C58" i="6"/>
  <c r="E57" i="6"/>
  <c r="E56" i="6"/>
  <c r="E55" i="6"/>
  <c r="E54" i="6"/>
  <c r="E53" i="6"/>
  <c r="E52" i="6"/>
  <c r="E51" i="6"/>
  <c r="E50" i="6"/>
  <c r="E49" i="6"/>
  <c r="F48" i="6"/>
  <c r="E48" i="6"/>
  <c r="E47" i="6"/>
  <c r="E46" i="6"/>
  <c r="E45" i="6"/>
  <c r="E44" i="6"/>
  <c r="E43" i="6"/>
  <c r="E42" i="6"/>
  <c r="E41" i="6"/>
  <c r="E40" i="6"/>
  <c r="F39" i="6"/>
  <c r="E39" i="6"/>
  <c r="F38" i="6"/>
  <c r="E38" i="6"/>
  <c r="E37" i="6"/>
  <c r="E36" i="6"/>
  <c r="E35" i="6"/>
  <c r="E34" i="6"/>
  <c r="F33" i="6"/>
  <c r="E33" i="6"/>
  <c r="E32" i="6"/>
  <c r="E31" i="6"/>
  <c r="I30" i="6"/>
  <c r="H30" i="6"/>
  <c r="G30" i="6"/>
  <c r="D30" i="6"/>
  <c r="C30" i="6"/>
  <c r="E29" i="6"/>
  <c r="E28" i="6"/>
  <c r="E27" i="6"/>
  <c r="E26" i="6"/>
  <c r="E25" i="6"/>
  <c r="E24" i="6"/>
  <c r="E23" i="6"/>
  <c r="I22" i="6"/>
  <c r="H22" i="6"/>
  <c r="G22" i="6"/>
  <c r="D22" i="6"/>
  <c r="C22" i="6"/>
  <c r="E21" i="6"/>
  <c r="E20" i="6"/>
  <c r="E19" i="6"/>
  <c r="E18" i="6"/>
  <c r="E16" i="6"/>
  <c r="I15" i="6"/>
  <c r="H15" i="6"/>
  <c r="G15" i="6"/>
  <c r="D15" i="6"/>
  <c r="C15" i="6"/>
  <c r="E14" i="6"/>
  <c r="E13" i="6"/>
  <c r="E12" i="6"/>
  <c r="E11" i="6"/>
  <c r="I10" i="6"/>
  <c r="H10" i="6"/>
  <c r="G10" i="6"/>
  <c r="D10" i="6"/>
  <c r="C10" i="6"/>
  <c r="E9" i="6"/>
  <c r="E8" i="6"/>
  <c r="F7" i="6"/>
  <c r="E7" i="6"/>
  <c r="E6" i="6"/>
  <c r="E5" i="6"/>
  <c r="F57" i="7"/>
  <c r="H8" i="59" s="1"/>
  <c r="D57" i="7"/>
  <c r="D8" i="59" s="1"/>
  <c r="C57" i="7"/>
  <c r="B8" i="59" s="1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F29" i="7"/>
  <c r="H7" i="59" s="1"/>
  <c r="D7" i="59"/>
  <c r="B7" i="59"/>
  <c r="E28" i="7"/>
  <c r="E27" i="7"/>
  <c r="E26" i="7"/>
  <c r="E25" i="7"/>
  <c r="E24" i="7"/>
  <c r="E23" i="7"/>
  <c r="E22" i="7"/>
  <c r="F21" i="7"/>
  <c r="H6" i="59" s="1"/>
  <c r="D6" i="59"/>
  <c r="B6" i="59"/>
  <c r="E20" i="7"/>
  <c r="E19" i="7"/>
  <c r="E18" i="7"/>
  <c r="E17" i="7"/>
  <c r="E16" i="7"/>
  <c r="E15" i="7"/>
  <c r="F14" i="7"/>
  <c r="H5" i="59" s="1"/>
  <c r="D5" i="59"/>
  <c r="B5" i="59"/>
  <c r="E13" i="7"/>
  <c r="E12" i="7"/>
  <c r="E11" i="7"/>
  <c r="E10" i="7"/>
  <c r="F9" i="7"/>
  <c r="D4" i="59"/>
  <c r="E8" i="7"/>
  <c r="E7" i="7"/>
  <c r="E6" i="7"/>
  <c r="E5" i="7"/>
  <c r="E4" i="7"/>
  <c r="I9" i="59"/>
  <c r="G9" i="59"/>
  <c r="F58" i="6" l="1"/>
  <c r="I59" i="6"/>
  <c r="H59" i="6"/>
  <c r="F30" i="6"/>
  <c r="G59" i="6"/>
  <c r="F22" i="6"/>
  <c r="F15" i="6"/>
  <c r="F10" i="6"/>
  <c r="E58" i="6"/>
  <c r="E30" i="6"/>
  <c r="E22" i="6"/>
  <c r="E15" i="6"/>
  <c r="D59" i="6"/>
  <c r="C59" i="6"/>
  <c r="E10" i="6"/>
  <c r="F8" i="59"/>
  <c r="E57" i="7"/>
  <c r="F7" i="59"/>
  <c r="E29" i="7"/>
  <c r="E21" i="7"/>
  <c r="F58" i="7"/>
  <c r="F6" i="59"/>
  <c r="E14" i="7"/>
  <c r="D9" i="59"/>
  <c r="F5" i="59"/>
  <c r="D58" i="7"/>
  <c r="C58" i="7"/>
  <c r="E9" i="7"/>
  <c r="B4" i="59"/>
  <c r="B9" i="59" s="1"/>
  <c r="H4" i="59"/>
  <c r="H9" i="59" s="1"/>
  <c r="F4" i="59" l="1"/>
  <c r="F9" i="59" s="1"/>
  <c r="F59" i="6"/>
  <c r="E59" i="6"/>
  <c r="E58" i="7"/>
</calcChain>
</file>

<file path=xl/sharedStrings.xml><?xml version="1.0" encoding="utf-8"?>
<sst xmlns="http://schemas.openxmlformats.org/spreadsheetml/2006/main" count="172" uniqueCount="112">
  <si>
    <t>夏草</t>
    <rPh sb="0" eb="2">
      <t>ナツクサ</t>
    </rPh>
    <phoneticPr fontId="19"/>
  </si>
  <si>
    <t>その他</t>
    <rPh sb="2" eb="3">
      <t>タ</t>
    </rPh>
    <phoneticPr fontId="19"/>
  </si>
  <si>
    <t>磯部町</t>
    <rPh sb="0" eb="3">
      <t>イソベチョウ</t>
    </rPh>
    <phoneticPr fontId="19"/>
  </si>
  <si>
    <t>町　名</t>
    <rPh sb="0" eb="1">
      <t>マチ</t>
    </rPh>
    <rPh sb="2" eb="3">
      <t>メイ</t>
    </rPh>
    <phoneticPr fontId="19"/>
  </si>
  <si>
    <t>堀切</t>
  </si>
  <si>
    <t>御座</t>
    <rPh sb="0" eb="2">
      <t>ゴザ</t>
    </rPh>
    <phoneticPr fontId="19"/>
  </si>
  <si>
    <t>名田</t>
    <rPh sb="0" eb="2">
      <t>ナタ</t>
    </rPh>
    <phoneticPr fontId="19"/>
  </si>
  <si>
    <t>計</t>
    <rPh sb="0" eb="1">
      <t>ケイ</t>
    </rPh>
    <phoneticPr fontId="19"/>
  </si>
  <si>
    <t>前月比</t>
    <rPh sb="0" eb="2">
      <t>ゼンゲツ</t>
    </rPh>
    <rPh sb="2" eb="3">
      <t>ヒ</t>
    </rPh>
    <phoneticPr fontId="19"/>
  </si>
  <si>
    <t>町別人口・世帯数一覧表</t>
    <rPh sb="0" eb="1">
      <t>チョウ</t>
    </rPh>
    <rPh sb="1" eb="2">
      <t>ベツ</t>
    </rPh>
    <rPh sb="2" eb="4">
      <t>ジンコウ</t>
    </rPh>
    <rPh sb="5" eb="8">
      <t>セタイスウ</t>
    </rPh>
    <rPh sb="8" eb="10">
      <t>イチラン</t>
    </rPh>
    <rPh sb="10" eb="11">
      <t>ヒョウ</t>
    </rPh>
    <phoneticPr fontId="19"/>
  </si>
  <si>
    <t>恵利原</t>
    <rPh sb="0" eb="2">
      <t>エリ</t>
    </rPh>
    <rPh sb="2" eb="3">
      <t>ハラ</t>
    </rPh>
    <phoneticPr fontId="19"/>
  </si>
  <si>
    <t>男　</t>
    <rPh sb="0" eb="1">
      <t>オトコ</t>
    </rPh>
    <phoneticPr fontId="19"/>
  </si>
  <si>
    <t>女　</t>
    <rPh sb="0" eb="1">
      <t>オンナ</t>
    </rPh>
    <phoneticPr fontId="19"/>
  </si>
  <si>
    <t>世帯数</t>
    <rPh sb="0" eb="3">
      <t>セタイスウ</t>
    </rPh>
    <phoneticPr fontId="19"/>
  </si>
  <si>
    <t>65歳以上人口</t>
    <rPh sb="2" eb="3">
      <t>サイ</t>
    </rPh>
    <rPh sb="3" eb="5">
      <t>イジョウ</t>
    </rPh>
    <rPh sb="5" eb="7">
      <t>ジンコウ</t>
    </rPh>
    <phoneticPr fontId="19"/>
  </si>
  <si>
    <t>間崎</t>
    <rPh sb="0" eb="1">
      <t>マ</t>
    </rPh>
    <rPh sb="1" eb="2">
      <t>サキ</t>
    </rPh>
    <phoneticPr fontId="19"/>
  </si>
  <si>
    <t>浜島町</t>
    <rPh sb="0" eb="2">
      <t>ハマジマ</t>
    </rPh>
    <rPh sb="2" eb="3">
      <t>チョウ</t>
    </rPh>
    <phoneticPr fontId="19"/>
  </si>
  <si>
    <t>大王町</t>
    <rPh sb="0" eb="3">
      <t>ダイオウチョウ</t>
    </rPh>
    <phoneticPr fontId="19"/>
  </si>
  <si>
    <t>志摩町</t>
    <rPh sb="0" eb="3">
      <t>シマチョウ</t>
    </rPh>
    <phoneticPr fontId="19"/>
  </si>
  <si>
    <t>塩屋</t>
    <rPh sb="0" eb="1">
      <t>シオ</t>
    </rPh>
    <rPh sb="1" eb="2">
      <t>ヤ</t>
    </rPh>
    <phoneticPr fontId="19"/>
  </si>
  <si>
    <t>阿児町</t>
    <rPh sb="0" eb="3">
      <t>アゴチョウ</t>
    </rPh>
    <phoneticPr fontId="19"/>
  </si>
  <si>
    <t>行政区別人口・世帯数一覧表（65歳以上）</t>
    <rPh sb="0" eb="2">
      <t>ギョウセイ</t>
    </rPh>
    <rPh sb="2" eb="3">
      <t>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rPh sb="16" eb="17">
      <t>サイ</t>
    </rPh>
    <rPh sb="17" eb="19">
      <t>イジョウ</t>
    </rPh>
    <phoneticPr fontId="19"/>
  </si>
  <si>
    <t>男</t>
    <rPh sb="0" eb="1">
      <t>オトコ</t>
    </rPh>
    <phoneticPr fontId="19"/>
  </si>
  <si>
    <t>南張</t>
    <rPh sb="0" eb="1">
      <t>ミナミ</t>
    </rPh>
    <rPh sb="1" eb="2">
      <t>バ</t>
    </rPh>
    <phoneticPr fontId="19"/>
  </si>
  <si>
    <t>女</t>
    <rPh sb="0" eb="1">
      <t>オンナ</t>
    </rPh>
    <phoneticPr fontId="19"/>
  </si>
  <si>
    <t>浜島</t>
    <rPh sb="0" eb="2">
      <t>ハマジマ</t>
    </rPh>
    <phoneticPr fontId="19"/>
  </si>
  <si>
    <t>山原</t>
    <rPh sb="0" eb="2">
      <t>ヤマハラ</t>
    </rPh>
    <phoneticPr fontId="19"/>
  </si>
  <si>
    <t>桧山路</t>
    <rPh sb="0" eb="2">
      <t>ヒヤマ</t>
    </rPh>
    <rPh sb="2" eb="3">
      <t>ジ</t>
    </rPh>
    <phoneticPr fontId="19"/>
  </si>
  <si>
    <t>迫子</t>
    <rPh sb="0" eb="2">
      <t>ハザコ</t>
    </rPh>
    <phoneticPr fontId="19"/>
  </si>
  <si>
    <t>波切</t>
    <rPh sb="0" eb="2">
      <t>ナキリ</t>
    </rPh>
    <phoneticPr fontId="19"/>
  </si>
  <si>
    <t>越賀</t>
    <rPh sb="0" eb="2">
      <t>コシカ</t>
    </rPh>
    <phoneticPr fontId="19"/>
  </si>
  <si>
    <t>船越</t>
    <rPh sb="0" eb="2">
      <t>フナコシ</t>
    </rPh>
    <phoneticPr fontId="19"/>
  </si>
  <si>
    <t>畔名</t>
    <rPh sb="0" eb="2">
      <t>アゼナ</t>
    </rPh>
    <phoneticPr fontId="19"/>
  </si>
  <si>
    <t>片田</t>
    <rPh sb="0" eb="1">
      <t>カタ</t>
    </rPh>
    <rPh sb="1" eb="2">
      <t>タ</t>
    </rPh>
    <phoneticPr fontId="19"/>
  </si>
  <si>
    <t>下之郷</t>
    <rPh sb="0" eb="3">
      <t>シモノゴウ</t>
    </rPh>
    <phoneticPr fontId="19"/>
  </si>
  <si>
    <t>迫間一</t>
    <rPh sb="0" eb="1">
      <t>セマ</t>
    </rPh>
    <rPh sb="1" eb="2">
      <t>マ</t>
    </rPh>
    <rPh sb="2" eb="3">
      <t>イチ</t>
    </rPh>
    <phoneticPr fontId="19"/>
  </si>
  <si>
    <t>布施田</t>
    <rPh sb="0" eb="2">
      <t>フセ</t>
    </rPh>
    <rPh sb="2" eb="3">
      <t>タ</t>
    </rPh>
    <phoneticPr fontId="19"/>
  </si>
  <si>
    <t>上之郷</t>
    <rPh sb="0" eb="3">
      <t>カミノゴウ</t>
    </rPh>
    <phoneticPr fontId="19"/>
  </si>
  <si>
    <t>65歳以上を含む世帯数</t>
    <rPh sb="2" eb="3">
      <t>サイ</t>
    </rPh>
    <rPh sb="3" eb="5">
      <t>イジョウ</t>
    </rPh>
    <rPh sb="6" eb="7">
      <t>フク</t>
    </rPh>
    <rPh sb="8" eb="11">
      <t>セタイスウ</t>
    </rPh>
    <phoneticPr fontId="19"/>
  </si>
  <si>
    <t>和具</t>
    <rPh sb="0" eb="2">
      <t>ワグ</t>
    </rPh>
    <phoneticPr fontId="19"/>
  </si>
  <si>
    <t>鵜方</t>
    <rPh sb="0" eb="2">
      <t>ウガタ</t>
    </rPh>
    <phoneticPr fontId="19"/>
  </si>
  <si>
    <t>渡鹿野</t>
    <rPh sb="0" eb="3">
      <t>ワタカノ</t>
    </rPh>
    <phoneticPr fontId="19"/>
  </si>
  <si>
    <t>神明</t>
    <rPh sb="0" eb="2">
      <t>シンメイ</t>
    </rPh>
    <phoneticPr fontId="19"/>
  </si>
  <si>
    <t>立神</t>
    <rPh sb="0" eb="2">
      <t>タテガミ</t>
    </rPh>
    <phoneticPr fontId="19"/>
  </si>
  <si>
    <t>沓掛</t>
    <rPh sb="0" eb="1">
      <t>クツ</t>
    </rPh>
    <rPh sb="1" eb="2">
      <t>カ</t>
    </rPh>
    <phoneticPr fontId="19"/>
  </si>
  <si>
    <t>志島</t>
    <rPh sb="0" eb="1">
      <t>シ</t>
    </rPh>
    <rPh sb="1" eb="2">
      <t>シマ</t>
    </rPh>
    <phoneticPr fontId="19"/>
  </si>
  <si>
    <t>甲賀</t>
    <rPh sb="0" eb="2">
      <t>コウカ</t>
    </rPh>
    <phoneticPr fontId="19"/>
  </si>
  <si>
    <t>国府</t>
    <rPh sb="0" eb="2">
      <t>コクフ</t>
    </rPh>
    <phoneticPr fontId="19"/>
  </si>
  <si>
    <t>安乗</t>
    <rPh sb="0" eb="2">
      <t>アノリ</t>
    </rPh>
    <phoneticPr fontId="19"/>
  </si>
  <si>
    <t>五知</t>
    <rPh sb="0" eb="2">
      <t>ゴチ</t>
    </rPh>
    <phoneticPr fontId="19"/>
  </si>
  <si>
    <t>川辺</t>
    <rPh sb="0" eb="2">
      <t>カワナベ</t>
    </rPh>
    <phoneticPr fontId="19"/>
  </si>
  <si>
    <t>沓掛</t>
    <rPh sb="0" eb="2">
      <t>クツカケ</t>
    </rPh>
    <phoneticPr fontId="19"/>
  </si>
  <si>
    <t>山田</t>
    <rPh sb="0" eb="2">
      <t>ヤマダ</t>
    </rPh>
    <phoneticPr fontId="19"/>
  </si>
  <si>
    <t>上之郷住宅</t>
    <rPh sb="0" eb="3">
      <t>カミノゴウ</t>
    </rPh>
    <rPh sb="3" eb="5">
      <t>ジュウタク</t>
    </rPh>
    <phoneticPr fontId="19"/>
  </si>
  <si>
    <t>飯浜</t>
    <rPh sb="0" eb="1">
      <t>メシ</t>
    </rPh>
    <rPh sb="1" eb="2">
      <t>ハマ</t>
    </rPh>
    <phoneticPr fontId="19"/>
  </si>
  <si>
    <t>迫間二</t>
    <rPh sb="0" eb="1">
      <t>セマ</t>
    </rPh>
    <rPh sb="1" eb="2">
      <t>マ</t>
    </rPh>
    <rPh sb="2" eb="3">
      <t>ニ</t>
    </rPh>
    <phoneticPr fontId="19"/>
  </si>
  <si>
    <t>恵利原</t>
    <rPh sb="0" eb="3">
      <t>エリハラ</t>
    </rPh>
    <phoneticPr fontId="19"/>
  </si>
  <si>
    <t>片田</t>
    <rPh sb="0" eb="2">
      <t>カタダ</t>
    </rPh>
    <phoneticPr fontId="19"/>
  </si>
  <si>
    <t>的矢</t>
    <rPh sb="0" eb="2">
      <t>マトヤ</t>
    </rPh>
    <phoneticPr fontId="19"/>
  </si>
  <si>
    <t>梶坊</t>
    <rPh sb="0" eb="1">
      <t>カジ</t>
    </rPh>
    <rPh sb="1" eb="2">
      <t>ボウ</t>
    </rPh>
    <phoneticPr fontId="19"/>
  </si>
  <si>
    <t>雇用促進</t>
    <rPh sb="0" eb="2">
      <t>コヨウ</t>
    </rPh>
    <rPh sb="2" eb="4">
      <t>ソクシン</t>
    </rPh>
    <phoneticPr fontId="19"/>
  </si>
  <si>
    <t>築地</t>
    <rPh sb="0" eb="2">
      <t>ツキジ</t>
    </rPh>
    <phoneticPr fontId="19"/>
  </si>
  <si>
    <t>銀河の里</t>
    <rPh sb="0" eb="2">
      <t>ギンガ</t>
    </rPh>
    <rPh sb="3" eb="4">
      <t>サト</t>
    </rPh>
    <phoneticPr fontId="19"/>
  </si>
  <si>
    <t>桧山</t>
    <rPh sb="0" eb="2">
      <t>ヒヤマ</t>
    </rPh>
    <phoneticPr fontId="19"/>
  </si>
  <si>
    <t>穴川</t>
    <rPh sb="0" eb="2">
      <t>アナガワ</t>
    </rPh>
    <phoneticPr fontId="19"/>
  </si>
  <si>
    <t>坂崎</t>
    <rPh sb="0" eb="2">
      <t>サカザキ</t>
    </rPh>
    <phoneticPr fontId="19"/>
  </si>
  <si>
    <t>三ケ所</t>
    <rPh sb="0" eb="3">
      <t>サンカショ</t>
    </rPh>
    <phoneticPr fontId="19"/>
  </si>
  <si>
    <t>梶坊田舎暮らしの郷</t>
    <rPh sb="0" eb="1">
      <t>カジ</t>
    </rPh>
    <rPh sb="1" eb="2">
      <t>ボウ</t>
    </rPh>
    <rPh sb="2" eb="4">
      <t>イナカ</t>
    </rPh>
    <rPh sb="4" eb="5">
      <t>グ</t>
    </rPh>
    <rPh sb="8" eb="9">
      <t>サト</t>
    </rPh>
    <phoneticPr fontId="19"/>
  </si>
  <si>
    <t>行政区別人口・世帯数一覧表</t>
    <rPh sb="0" eb="3">
      <t>ギョウセイク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phoneticPr fontId="19"/>
  </si>
  <si>
    <t>合　　計</t>
    <rPh sb="0" eb="1">
      <t>ゴウ</t>
    </rPh>
    <rPh sb="3" eb="4">
      <t>ケイ</t>
    </rPh>
    <phoneticPr fontId="19"/>
  </si>
  <si>
    <t>行政区</t>
    <rPh sb="0" eb="3">
      <t>ギョウセイク</t>
    </rPh>
    <phoneticPr fontId="19"/>
  </si>
  <si>
    <t>南張</t>
    <rPh sb="0" eb="1">
      <t>ナン</t>
    </rPh>
    <rPh sb="1" eb="2">
      <t>バ</t>
    </rPh>
    <phoneticPr fontId="19"/>
  </si>
  <si>
    <t>桧山路</t>
    <rPh sb="0" eb="1">
      <t>ヒノキ</t>
    </rPh>
    <rPh sb="1" eb="3">
      <t>ヤマジ</t>
    </rPh>
    <phoneticPr fontId="19"/>
  </si>
  <si>
    <t>迫子</t>
    <rPh sb="0" eb="1">
      <t>ハク</t>
    </rPh>
    <rPh sb="1" eb="2">
      <t>コ</t>
    </rPh>
    <phoneticPr fontId="19"/>
  </si>
  <si>
    <t>波切</t>
    <rPh sb="0" eb="1">
      <t>ナミ</t>
    </rPh>
    <rPh sb="1" eb="2">
      <t>キリ</t>
    </rPh>
    <phoneticPr fontId="19"/>
  </si>
  <si>
    <t>名田</t>
    <rPh sb="0" eb="1">
      <t>ナ</t>
    </rPh>
    <rPh sb="1" eb="2">
      <t>タ</t>
    </rPh>
    <phoneticPr fontId="19"/>
  </si>
  <si>
    <t>畔名</t>
    <rPh sb="0" eb="1">
      <t>アゼ</t>
    </rPh>
    <rPh sb="1" eb="2">
      <t>ナ</t>
    </rPh>
    <phoneticPr fontId="19"/>
  </si>
  <si>
    <t>和具</t>
    <rPh sb="0" eb="1">
      <t>ワ</t>
    </rPh>
    <rPh sb="1" eb="2">
      <t>グ</t>
    </rPh>
    <phoneticPr fontId="19"/>
  </si>
  <si>
    <t>間崎</t>
    <rPh sb="0" eb="2">
      <t>マサキ</t>
    </rPh>
    <phoneticPr fontId="19"/>
  </si>
  <si>
    <t>越賀</t>
    <rPh sb="0" eb="1">
      <t>コシ</t>
    </rPh>
    <rPh sb="1" eb="2">
      <t>ガ</t>
    </rPh>
    <phoneticPr fontId="19"/>
  </si>
  <si>
    <t>立神</t>
    <rPh sb="0" eb="1">
      <t>タ</t>
    </rPh>
    <rPh sb="1" eb="2">
      <t>カミ</t>
    </rPh>
    <phoneticPr fontId="19"/>
  </si>
  <si>
    <t>甲賀</t>
    <rPh sb="0" eb="1">
      <t>コウ</t>
    </rPh>
    <rPh sb="1" eb="2">
      <t>ガ</t>
    </rPh>
    <phoneticPr fontId="19"/>
  </si>
  <si>
    <t>国府</t>
    <rPh sb="0" eb="1">
      <t>コク</t>
    </rPh>
    <rPh sb="1" eb="2">
      <t>フ</t>
    </rPh>
    <phoneticPr fontId="19"/>
  </si>
  <si>
    <t>安乗</t>
    <rPh sb="0" eb="1">
      <t>アン</t>
    </rPh>
    <rPh sb="1" eb="2">
      <t>ノ</t>
    </rPh>
    <phoneticPr fontId="19"/>
  </si>
  <si>
    <t>磯部町</t>
    <rPh sb="0" eb="2">
      <t>イソベ</t>
    </rPh>
    <rPh sb="2" eb="3">
      <t>チョウ</t>
    </rPh>
    <phoneticPr fontId="19"/>
  </si>
  <si>
    <t>恵ケ丘</t>
    <rPh sb="0" eb="1">
      <t>メグ</t>
    </rPh>
    <rPh sb="2" eb="3">
      <t>オカ</t>
    </rPh>
    <phoneticPr fontId="19"/>
  </si>
  <si>
    <t>迫間一</t>
    <rPh sb="0" eb="2">
      <t>サコマ</t>
    </rPh>
    <rPh sb="2" eb="3">
      <t>イチ</t>
    </rPh>
    <phoneticPr fontId="19"/>
  </si>
  <si>
    <t>迫間二</t>
    <rPh sb="0" eb="3">
      <t>サコマニ</t>
    </rPh>
    <phoneticPr fontId="19"/>
  </si>
  <si>
    <t>築地</t>
    <rPh sb="0" eb="2">
      <t>ツイジ</t>
    </rPh>
    <phoneticPr fontId="19"/>
  </si>
  <si>
    <t>桧山</t>
    <rPh sb="0" eb="2">
      <t>カイヤマ</t>
    </rPh>
    <phoneticPr fontId="19"/>
  </si>
  <si>
    <t>穴川</t>
    <rPh sb="0" eb="1">
      <t>アナ</t>
    </rPh>
    <rPh sb="1" eb="2">
      <t>ガワ</t>
    </rPh>
    <phoneticPr fontId="19"/>
  </si>
  <si>
    <t>三ケ所</t>
    <rPh sb="0" eb="1">
      <t>サン</t>
    </rPh>
    <rPh sb="2" eb="3">
      <t>ショ</t>
    </rPh>
    <phoneticPr fontId="19"/>
  </si>
  <si>
    <t>渡鹿野</t>
    <rPh sb="0" eb="1">
      <t>ワタ</t>
    </rPh>
    <rPh sb="1" eb="2">
      <t>シカ</t>
    </rPh>
    <rPh sb="2" eb="3">
      <t>ノ</t>
    </rPh>
    <phoneticPr fontId="19"/>
  </si>
  <si>
    <t>的矢</t>
    <rPh sb="0" eb="1">
      <t>マト</t>
    </rPh>
    <rPh sb="1" eb="2">
      <t>ヤ</t>
    </rPh>
    <phoneticPr fontId="19"/>
  </si>
  <si>
    <t>合　計</t>
    <rPh sb="0" eb="1">
      <t>ゴウ</t>
    </rPh>
    <rPh sb="2" eb="3">
      <t>ケイ</t>
    </rPh>
    <phoneticPr fontId="19"/>
  </si>
  <si>
    <t>※住民基本台帳法の一部改正に伴い、平成24年7月分以降の人口は、外国人住民を含んだ数を掲載しています。</t>
  </si>
  <si>
    <t>ひとり暮らし</t>
    <rPh sb="3" eb="4">
      <t>ク</t>
    </rPh>
    <phoneticPr fontId="19"/>
  </si>
  <si>
    <t>高齢者のみ</t>
    <rPh sb="0" eb="3">
      <t>コウレイシャ</t>
    </rPh>
    <phoneticPr fontId="19"/>
  </si>
  <si>
    <t>栗木広</t>
    <phoneticPr fontId="19"/>
  </si>
  <si>
    <t>栗木広</t>
    <phoneticPr fontId="19"/>
  </si>
  <si>
    <t>令和7年4月30日現在</t>
    <phoneticPr fontId="19"/>
  </si>
  <si>
    <t>年齢別人口</t>
    <rPh sb="0" eb="2">
      <t>ネンレイ</t>
    </rPh>
    <rPh sb="2" eb="3">
      <t>ベツ</t>
    </rPh>
    <rPh sb="3" eb="5">
      <t>ジンコウ</t>
    </rPh>
    <phoneticPr fontId="28"/>
  </si>
  <si>
    <t>令和7年4月30日　時点</t>
    <rPh sb="0" eb="2">
      <t>レイワ</t>
    </rPh>
    <rPh sb="3" eb="4">
      <t>ネン</t>
    </rPh>
    <rPh sb="5" eb="6">
      <t>ガツ</t>
    </rPh>
    <rPh sb="8" eb="9">
      <t>ニチ</t>
    </rPh>
    <rPh sb="10" eb="12">
      <t>ジテン</t>
    </rPh>
    <phoneticPr fontId="28"/>
  </si>
  <si>
    <t>年齢</t>
    <rPh sb="0" eb="2">
      <t>ネンレイ</t>
    </rPh>
    <phoneticPr fontId="28"/>
  </si>
  <si>
    <t>男</t>
    <rPh sb="0" eb="1">
      <t>オトコ</t>
    </rPh>
    <phoneticPr fontId="28"/>
  </si>
  <si>
    <t>女</t>
    <rPh sb="0" eb="1">
      <t>オンナ</t>
    </rPh>
    <phoneticPr fontId="28"/>
  </si>
  <si>
    <t>合計</t>
    <rPh sb="0" eb="2">
      <t>ゴウケイ</t>
    </rPh>
    <phoneticPr fontId="28"/>
  </si>
  <si>
    <t>110以上</t>
    <rPh sb="3" eb="5">
      <t>イジョウ</t>
    </rPh>
    <phoneticPr fontId="28"/>
  </si>
  <si>
    <t>計</t>
    <rPh sb="0" eb="1">
      <t>ケイ</t>
    </rPh>
    <phoneticPr fontId="28"/>
  </si>
  <si>
    <t>60歳以上</t>
    <rPh sb="2" eb="3">
      <t>サイ</t>
    </rPh>
    <rPh sb="3" eb="5">
      <t>イジョウ</t>
    </rPh>
    <phoneticPr fontId="28"/>
  </si>
  <si>
    <t>75歳以上</t>
    <rPh sb="2" eb="3">
      <t>サイ</t>
    </rPh>
    <rPh sb="3" eb="5">
      <t>イジョウ</t>
    </rPh>
    <phoneticPr fontId="28"/>
  </si>
  <si>
    <t>令和7年4月30日現在</t>
    <rPh sb="0" eb="1">
      <t>レイ</t>
    </rPh>
    <rPh sb="1" eb="2">
      <t>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</si>
</sst>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name val="ＭＳ Ｐゴシック"/>
      <family val="3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scheme val="minor"/>
    </font>
    <font>
      <sz val="12"/>
      <name val="ＭＳ Ｐゴシック"/>
      <family val="3"/>
    </font>
    <font>
      <b/>
      <sz val="14"/>
      <name val="ＭＳ Ｐゴシック"/>
      <family val="3"/>
    </font>
    <font>
      <sz val="14"/>
      <color theme="1"/>
      <name val="ＭＳ Ｐゴシック"/>
      <family val="3"/>
      <scheme val="minor"/>
    </font>
    <font>
      <sz val="9"/>
      <name val="ＭＳ Ｐゴシック"/>
      <family val="3"/>
    </font>
    <font>
      <sz val="14"/>
      <name val="ＭＳ Ｐゴシック"/>
      <family val="3"/>
      <scheme val="minor"/>
    </font>
    <font>
      <sz val="9"/>
      <name val="ＭＳ ゴシック"/>
      <family val="3"/>
    </font>
    <font>
      <sz val="9"/>
      <color theme="1"/>
      <name val="ＭＳ Ｐゴシック"/>
      <family val="2"/>
      <scheme val="minor"/>
    </font>
    <font>
      <b/>
      <sz val="11"/>
      <name val="ＭＳ Ｐゴシック"/>
      <family val="3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3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38" fontId="20" fillId="0" borderId="11" xfId="45" applyFont="1" applyBorder="1" applyAlignment="1">
      <alignment horizontal="center" vertical="center"/>
    </xf>
    <xf numFmtId="38" fontId="20" fillId="0" borderId="12" xfId="45" applyFont="1" applyBorder="1" applyAlignment="1">
      <alignment horizontal="center" vertical="center"/>
    </xf>
    <xf numFmtId="38" fontId="20" fillId="0" borderId="13" xfId="45" applyFont="1" applyBorder="1" applyAlignment="1">
      <alignment horizontal="center" vertical="center"/>
    </xf>
    <xf numFmtId="38" fontId="22" fillId="0" borderId="13" xfId="45" applyFont="1" applyBorder="1">
      <alignment vertical="center"/>
    </xf>
    <xf numFmtId="38" fontId="23" fillId="0" borderId="14" xfId="45" applyFont="1" applyBorder="1" applyAlignment="1">
      <alignment horizontal="center" vertical="center"/>
    </xf>
    <xf numFmtId="38" fontId="22" fillId="0" borderId="14" xfId="45" applyFont="1" applyBorder="1">
      <alignment vertical="center"/>
    </xf>
    <xf numFmtId="38" fontId="20" fillId="0" borderId="15" xfId="45" applyFont="1" applyBorder="1" applyAlignment="1">
      <alignment horizontal="center" vertical="center"/>
    </xf>
    <xf numFmtId="38" fontId="22" fillId="0" borderId="11" xfId="45" applyFont="1" applyBorder="1">
      <alignment vertical="center"/>
    </xf>
    <xf numFmtId="38" fontId="22" fillId="0" borderId="15" xfId="45" applyFont="1" applyBorder="1">
      <alignment vertical="center"/>
    </xf>
    <xf numFmtId="38" fontId="24" fillId="0" borderId="13" xfId="45" applyFont="1" applyBorder="1">
      <alignment vertical="center"/>
    </xf>
    <xf numFmtId="38" fontId="22" fillId="0" borderId="17" xfId="45" applyFont="1" applyBorder="1">
      <alignment vertical="center"/>
    </xf>
    <xf numFmtId="38" fontId="22" fillId="0" borderId="16" xfId="45" applyFont="1" applyBorder="1">
      <alignment vertical="center"/>
    </xf>
    <xf numFmtId="38" fontId="23" fillId="0" borderId="18" xfId="45" applyFont="1" applyBorder="1" applyAlignment="1">
      <alignment horizontal="center" vertical="center"/>
    </xf>
    <xf numFmtId="38" fontId="22" fillId="0" borderId="18" xfId="45" applyFont="1" applyBorder="1">
      <alignment vertical="center"/>
    </xf>
    <xf numFmtId="38" fontId="22" fillId="0" borderId="19" xfId="45" applyFont="1" applyBorder="1">
      <alignment vertical="center"/>
    </xf>
    <xf numFmtId="0" fontId="0" fillId="0" borderId="0" xfId="45" applyNumberFormat="1" applyFont="1" applyFill="1" applyAlignment="1">
      <alignment vertical="center"/>
    </xf>
    <xf numFmtId="38" fontId="0" fillId="0" borderId="18" xfId="45" applyFont="1" applyFill="1" applyBorder="1" applyAlignment="1">
      <alignment horizontal="center" vertical="center"/>
    </xf>
    <xf numFmtId="38" fontId="0" fillId="0" borderId="22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/>
    </xf>
    <xf numFmtId="38" fontId="0" fillId="0" borderId="24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 shrinkToFit="1"/>
    </xf>
    <xf numFmtId="38" fontId="10" fillId="0" borderId="23" xfId="45" applyFont="1" applyFill="1" applyBorder="1" applyAlignment="1">
      <alignment horizontal="center" vertical="center"/>
    </xf>
    <xf numFmtId="38" fontId="0" fillId="0" borderId="25" xfId="45" applyFont="1" applyFill="1" applyBorder="1" applyAlignment="1">
      <alignment horizontal="center" vertical="center"/>
    </xf>
    <xf numFmtId="38" fontId="10" fillId="0" borderId="26" xfId="45" applyFont="1" applyFill="1" applyBorder="1" applyAlignment="1">
      <alignment vertical="center"/>
    </xf>
    <xf numFmtId="38" fontId="10" fillId="0" borderId="27" xfId="45" applyFont="1" applyFill="1" applyBorder="1" applyAlignment="1">
      <alignment vertical="center"/>
    </xf>
    <xf numFmtId="38" fontId="10" fillId="0" borderId="28" xfId="45" applyFont="1" applyFill="1" applyBorder="1" applyAlignment="1">
      <alignment vertical="center"/>
    </xf>
    <xf numFmtId="38" fontId="10" fillId="0" borderId="25" xfId="45" applyFont="1" applyFill="1" applyBorder="1" applyAlignment="1">
      <alignment vertical="center"/>
    </xf>
    <xf numFmtId="38" fontId="0" fillId="0" borderId="29" xfId="45" applyFont="1" applyFill="1" applyBorder="1" applyAlignment="1">
      <alignment horizontal="center" vertical="center"/>
    </xf>
    <xf numFmtId="38" fontId="10" fillId="0" borderId="30" xfId="45" applyFont="1" applyFill="1" applyBorder="1" applyAlignment="1">
      <alignment vertical="center"/>
    </xf>
    <xf numFmtId="38" fontId="10" fillId="0" borderId="31" xfId="45" applyFont="1" applyFill="1" applyBorder="1" applyAlignment="1">
      <alignment vertical="center"/>
    </xf>
    <xf numFmtId="38" fontId="10" fillId="0" borderId="32" xfId="45" applyFont="1" applyFill="1" applyBorder="1" applyAlignment="1">
      <alignment vertical="center"/>
    </xf>
    <xf numFmtId="38" fontId="10" fillId="0" borderId="29" xfId="45" applyFont="1" applyFill="1" applyBorder="1" applyAlignment="1">
      <alignment vertical="center"/>
    </xf>
    <xf numFmtId="38" fontId="10" fillId="0" borderId="22" xfId="45" applyFont="1" applyFill="1" applyBorder="1" applyAlignment="1">
      <alignment vertical="center"/>
    </xf>
    <xf numFmtId="38" fontId="10" fillId="0" borderId="23" xfId="45" applyFont="1" applyFill="1" applyBorder="1" applyAlignment="1">
      <alignment vertical="center"/>
    </xf>
    <xf numFmtId="38" fontId="10" fillId="0" borderId="24" xfId="45" applyFont="1" applyFill="1" applyBorder="1" applyAlignment="1">
      <alignment vertical="center"/>
    </xf>
    <xf numFmtId="38" fontId="10" fillId="0" borderId="18" xfId="45" applyFont="1" applyFill="1" applyBorder="1" applyAlignment="1">
      <alignment vertical="center"/>
    </xf>
    <xf numFmtId="0" fontId="10" fillId="0" borderId="0" xfId="45" applyNumberFormat="1" applyFont="1" applyFill="1" applyBorder="1" applyAlignment="1">
      <alignment vertical="center"/>
    </xf>
    <xf numFmtId="0" fontId="10" fillId="0" borderId="0" xfId="45" applyNumberFormat="1" applyFont="1" applyAlignment="1">
      <alignment vertical="center"/>
    </xf>
    <xf numFmtId="38" fontId="10" fillId="0" borderId="18" xfId="45" applyFont="1" applyBorder="1" applyAlignment="1">
      <alignment horizontal="center" vertical="center"/>
    </xf>
    <xf numFmtId="0" fontId="27" fillId="0" borderId="0" xfId="45" applyNumberFormat="1" applyFont="1" applyAlignment="1">
      <alignment vertical="center"/>
    </xf>
    <xf numFmtId="38" fontId="10" fillId="0" borderId="22" xfId="45" applyFont="1" applyBorder="1" applyAlignment="1">
      <alignment horizontal="center" vertical="center"/>
    </xf>
    <xf numFmtId="38" fontId="10" fillId="0" borderId="24" xfId="45" applyFont="1" applyBorder="1" applyAlignment="1">
      <alignment horizontal="center" vertical="center"/>
    </xf>
    <xf numFmtId="38" fontId="10" fillId="0" borderId="19" xfId="45" applyFont="1" applyBorder="1" applyAlignment="1">
      <alignment horizontal="center" vertical="center"/>
    </xf>
    <xf numFmtId="38" fontId="10" fillId="0" borderId="23" xfId="45" applyFont="1" applyFill="1" applyBorder="1" applyAlignment="1">
      <alignment horizontal="center" vertical="center" shrinkToFit="1"/>
    </xf>
    <xf numFmtId="38" fontId="10" fillId="0" borderId="25" xfId="45" applyFont="1" applyBorder="1" applyAlignment="1">
      <alignment horizontal="center" vertical="center"/>
    </xf>
    <xf numFmtId="38" fontId="10" fillId="0" borderId="26" xfId="45" applyFont="1" applyFill="1" applyBorder="1" applyAlignment="1">
      <alignment horizontal="right" vertical="center"/>
    </xf>
    <xf numFmtId="38" fontId="10" fillId="0" borderId="27" xfId="45" applyFont="1" applyFill="1" applyBorder="1" applyAlignment="1">
      <alignment horizontal="right" vertical="center"/>
    </xf>
    <xf numFmtId="38" fontId="10" fillId="0" borderId="28" xfId="45" applyFont="1" applyFill="1" applyBorder="1" applyAlignment="1">
      <alignment horizontal="right" vertical="center"/>
    </xf>
    <xf numFmtId="38" fontId="10" fillId="0" borderId="25" xfId="45" applyFont="1" applyFill="1" applyBorder="1" applyAlignment="1">
      <alignment horizontal="right" vertical="center"/>
    </xf>
    <xf numFmtId="38" fontId="10" fillId="0" borderId="29" xfId="45" applyFont="1" applyBorder="1" applyAlignment="1">
      <alignment horizontal="center" vertical="center"/>
    </xf>
    <xf numFmtId="38" fontId="10" fillId="0" borderId="30" xfId="45" applyFont="1" applyFill="1" applyBorder="1" applyAlignment="1">
      <alignment horizontal="right" vertical="center"/>
    </xf>
    <xf numFmtId="38" fontId="10" fillId="0" borderId="31" xfId="45" applyFont="1" applyFill="1" applyBorder="1" applyAlignment="1">
      <alignment horizontal="right" vertical="center"/>
    </xf>
    <xf numFmtId="38" fontId="10" fillId="0" borderId="32" xfId="45" applyFont="1" applyFill="1" applyBorder="1" applyAlignment="1">
      <alignment horizontal="right" vertical="center"/>
    </xf>
    <xf numFmtId="38" fontId="10" fillId="0" borderId="29" xfId="45" applyFont="1" applyFill="1" applyBorder="1" applyAlignment="1">
      <alignment horizontal="right" vertical="center"/>
    </xf>
    <xf numFmtId="38" fontId="10" fillId="0" borderId="22" xfId="45" applyFont="1" applyBorder="1" applyAlignment="1">
      <alignment horizontal="right" vertical="center"/>
    </xf>
    <xf numFmtId="38" fontId="10" fillId="0" borderId="23" xfId="45" applyFont="1" applyBorder="1" applyAlignment="1">
      <alignment horizontal="right" vertical="center"/>
    </xf>
    <xf numFmtId="38" fontId="10" fillId="0" borderId="24" xfId="45" applyFont="1" applyBorder="1" applyAlignment="1">
      <alignment horizontal="right" vertical="center"/>
    </xf>
    <xf numFmtId="38" fontId="10" fillId="0" borderId="18" xfId="45" applyFont="1" applyFill="1" applyBorder="1" applyAlignment="1">
      <alignment horizontal="right" vertical="center"/>
    </xf>
    <xf numFmtId="38" fontId="10" fillId="0" borderId="21" xfId="45" applyFont="1" applyBorder="1" applyAlignment="1">
      <alignment vertical="center"/>
    </xf>
    <xf numFmtId="38" fontId="23" fillId="0" borderId="25" xfId="45" applyFont="1" applyBorder="1" applyAlignment="1">
      <alignment horizontal="center" vertical="center" wrapText="1"/>
    </xf>
    <xf numFmtId="38" fontId="23" fillId="0" borderId="34" xfId="45" applyFont="1" applyBorder="1" applyAlignment="1">
      <alignment horizontal="center" vertical="center" wrapText="1"/>
    </xf>
    <xf numFmtId="38" fontId="10" fillId="0" borderId="35" xfId="45" applyFont="1" applyFill="1" applyBorder="1" applyAlignment="1">
      <alignment horizontal="right" vertical="center"/>
    </xf>
    <xf numFmtId="38" fontId="10" fillId="0" borderId="36" xfId="45" applyFont="1" applyFill="1" applyBorder="1" applyAlignment="1">
      <alignment horizontal="right" vertical="center"/>
    </xf>
    <xf numFmtId="38" fontId="10" fillId="0" borderId="37" xfId="45" applyFont="1" applyFill="1" applyBorder="1" applyAlignment="1">
      <alignment horizontal="right" vertical="center"/>
    </xf>
    <xf numFmtId="38" fontId="10" fillId="0" borderId="34" xfId="45" applyFont="1" applyFill="1" applyBorder="1" applyAlignment="1">
      <alignment horizontal="right" vertical="center"/>
    </xf>
    <xf numFmtId="38" fontId="23" fillId="0" borderId="29" xfId="45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8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33" xfId="0" applyBorder="1" applyAlignment="1"/>
    <xf numFmtId="0" fontId="0" fillId="0" borderId="18" xfId="0" applyBorder="1" applyAlignment="1"/>
    <xf numFmtId="0" fontId="21" fillId="0" borderId="0" xfId="45" applyNumberFormat="1" applyFont="1" applyBorder="1" applyAlignment="1">
      <alignment horizontal="distributed" vertical="center"/>
    </xf>
    <xf numFmtId="0" fontId="20" fillId="0" borderId="10" xfId="45" applyNumberFormat="1" applyFont="1" applyBorder="1" applyAlignment="1">
      <alignment horizontal="right" vertical="center" shrinkToFit="1"/>
    </xf>
    <xf numFmtId="0" fontId="25" fillId="0" borderId="0" xfId="45" applyNumberFormat="1" applyFont="1" applyAlignment="1">
      <alignment horizontal="left" vertical="center" wrapText="1"/>
    </xf>
    <xf numFmtId="0" fontId="26" fillId="0" borderId="0" xfId="45" applyNumberFormat="1" applyFont="1" applyAlignment="1">
      <alignment horizontal="left" vertical="center" wrapText="1"/>
    </xf>
    <xf numFmtId="38" fontId="0" fillId="0" borderId="12" xfId="45" applyFont="1" applyFill="1" applyBorder="1" applyAlignment="1">
      <alignment horizontal="center" vertical="center"/>
    </xf>
    <xf numFmtId="38" fontId="0" fillId="0" borderId="20" xfId="45" applyFont="1" applyFill="1" applyBorder="1" applyAlignment="1">
      <alignment horizontal="center" vertical="center"/>
    </xf>
    <xf numFmtId="38" fontId="0" fillId="0" borderId="21" xfId="45" applyFont="1" applyFill="1" applyBorder="1" applyAlignment="1">
      <alignment horizontal="center" vertical="center"/>
    </xf>
    <xf numFmtId="0" fontId="10" fillId="0" borderId="10" xfId="45" applyNumberFormat="1" applyFont="1" applyFill="1" applyBorder="1" applyAlignment="1">
      <alignment horizontal="right" vertical="center"/>
    </xf>
    <xf numFmtId="38" fontId="0" fillId="0" borderId="11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0" fontId="21" fillId="0" borderId="0" xfId="45" applyNumberFormat="1" applyFont="1" applyAlignment="1">
      <alignment horizontal="distributed" vertical="center"/>
    </xf>
    <xf numFmtId="38" fontId="10" fillId="0" borderId="18" xfId="45" applyFont="1" applyBorder="1" applyAlignment="1">
      <alignment horizontal="center" vertical="center"/>
    </xf>
    <xf numFmtId="38" fontId="10" fillId="0" borderId="12" xfId="45" applyFont="1" applyBorder="1" applyAlignment="1">
      <alignment horizontal="center" vertical="center"/>
    </xf>
    <xf numFmtId="38" fontId="10" fillId="0" borderId="33" xfId="45" applyFont="1" applyBorder="1" applyAlignment="1">
      <alignment horizontal="center" vertical="center"/>
    </xf>
    <xf numFmtId="38" fontId="10" fillId="0" borderId="38" xfId="45" applyFont="1" applyBorder="1" applyAlignment="1">
      <alignment horizontal="center" vertical="center"/>
    </xf>
    <xf numFmtId="38" fontId="10" fillId="0" borderId="11" xfId="45" applyFont="1" applyBorder="1" applyAlignment="1">
      <alignment horizontal="center" vertical="center"/>
    </xf>
    <xf numFmtId="38" fontId="10" fillId="0" borderId="20" xfId="45" applyFont="1" applyBorder="1" applyAlignment="1">
      <alignment horizontal="center" vertical="center"/>
    </xf>
    <xf numFmtId="38" fontId="10" fillId="0" borderId="21" xfId="4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1" builtinId="22" customBuiltin="1"/>
    <cellStyle name="警告文" xfId="43" builtinId="11" customBuiltin="1"/>
    <cellStyle name="桁区切り" xfId="45" builtinId="6"/>
    <cellStyle name="桁区切り 2" xfId="33" xr:uid="{00000000-0005-0000-0000-000021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4" builtinId="25" customBuiltin="1"/>
    <cellStyle name="出力" xfId="31" builtinId="21" customBuiltin="1"/>
    <cellStyle name="説明文" xfId="42" builtinId="53" customBuiltin="1"/>
    <cellStyle name="入力" xfId="30" builtinId="20" customBuiltin="1"/>
    <cellStyle name="標準" xfId="0" builtinId="0"/>
    <cellStyle name="標準 2" xfId="34" xr:uid="{00000000-0005-0000-0000-00002B000000}"/>
    <cellStyle name="標準 3" xfId="35" xr:uid="{00000000-0005-0000-0000-00002C000000}"/>
    <cellStyle name="良い" xfId="36" builtinId="26" customBuiltin="1"/>
  </cellStyles>
  <dxfs count="0"/>
  <tableStyles count="0" defaultTableStyle="TableStyleMedium9" defaultPivotStyle="PivotStyleLight16"/>
  <colors>
    <mruColors>
      <color rgb="FFFF99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180;&#40802;&#21029;&#20154;&#21475;&#38598;&#35336;&#34920;&#65288;&#20316;&#26989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"/>
      <sheetName val="元データ"/>
    </sheetNames>
    <sheetDataSet>
      <sheetData sheetId="0" refreshError="1"/>
      <sheetData sheetId="1">
        <row r="4">
          <cell r="L4">
            <v>76</v>
          </cell>
          <cell r="N4">
            <v>67</v>
          </cell>
        </row>
        <row r="5">
          <cell r="L5">
            <v>58</v>
          </cell>
          <cell r="N5">
            <v>74</v>
          </cell>
        </row>
        <row r="6">
          <cell r="L6">
            <v>73</v>
          </cell>
          <cell r="N6">
            <v>69</v>
          </cell>
        </row>
        <row r="7">
          <cell r="L7">
            <v>88</v>
          </cell>
          <cell r="N7">
            <v>85</v>
          </cell>
        </row>
        <row r="8">
          <cell r="L8">
            <v>96</v>
          </cell>
          <cell r="N8">
            <v>71</v>
          </cell>
        </row>
        <row r="9">
          <cell r="L9">
            <v>105</v>
          </cell>
          <cell r="N9">
            <v>88</v>
          </cell>
        </row>
        <row r="10">
          <cell r="L10">
            <v>93</v>
          </cell>
          <cell r="N10">
            <v>111</v>
          </cell>
        </row>
        <row r="11">
          <cell r="L11">
            <v>103</v>
          </cell>
          <cell r="N11">
            <v>108</v>
          </cell>
        </row>
        <row r="12">
          <cell r="L12">
            <v>118</v>
          </cell>
          <cell r="N12">
            <v>135</v>
          </cell>
        </row>
        <row r="13">
          <cell r="L13">
            <v>129</v>
          </cell>
          <cell r="N13">
            <v>129</v>
          </cell>
        </row>
        <row r="14">
          <cell r="L14">
            <v>140</v>
          </cell>
          <cell r="N14">
            <v>125</v>
          </cell>
        </row>
        <row r="15">
          <cell r="L15">
            <v>153</v>
          </cell>
          <cell r="N15">
            <v>144</v>
          </cell>
        </row>
        <row r="16">
          <cell r="L16">
            <v>130</v>
          </cell>
          <cell r="N16">
            <v>128</v>
          </cell>
        </row>
        <row r="17">
          <cell r="L17">
            <v>139</v>
          </cell>
          <cell r="N17">
            <v>160</v>
          </cell>
        </row>
        <row r="18">
          <cell r="L18">
            <v>167</v>
          </cell>
          <cell r="N18">
            <v>153</v>
          </cell>
        </row>
        <row r="19">
          <cell r="L19">
            <v>158</v>
          </cell>
          <cell r="N19">
            <v>136</v>
          </cell>
        </row>
        <row r="20">
          <cell r="L20">
            <v>165</v>
          </cell>
          <cell r="N20">
            <v>162</v>
          </cell>
        </row>
        <row r="21">
          <cell r="L21">
            <v>160</v>
          </cell>
          <cell r="N21">
            <v>157</v>
          </cell>
        </row>
        <row r="22">
          <cell r="L22">
            <v>147</v>
          </cell>
          <cell r="N22">
            <v>163</v>
          </cell>
        </row>
        <row r="23">
          <cell r="L23">
            <v>143</v>
          </cell>
          <cell r="N23">
            <v>153</v>
          </cell>
        </row>
        <row r="24">
          <cell r="L24">
            <v>158</v>
          </cell>
          <cell r="N24">
            <v>161</v>
          </cell>
        </row>
        <row r="25">
          <cell r="L25">
            <v>159</v>
          </cell>
          <cell r="N25">
            <v>149</v>
          </cell>
        </row>
        <row r="26">
          <cell r="L26">
            <v>148</v>
          </cell>
          <cell r="N26">
            <v>156</v>
          </cell>
        </row>
        <row r="27">
          <cell r="L27">
            <v>151</v>
          </cell>
          <cell r="N27">
            <v>137</v>
          </cell>
        </row>
        <row r="28">
          <cell r="L28">
            <v>135</v>
          </cell>
          <cell r="N28">
            <v>133</v>
          </cell>
        </row>
        <row r="29">
          <cell r="L29">
            <v>123</v>
          </cell>
          <cell r="N29">
            <v>133</v>
          </cell>
        </row>
        <row r="30">
          <cell r="L30">
            <v>161</v>
          </cell>
          <cell r="N30">
            <v>130</v>
          </cell>
        </row>
        <row r="31">
          <cell r="L31">
            <v>154</v>
          </cell>
          <cell r="N31">
            <v>146</v>
          </cell>
        </row>
        <row r="32">
          <cell r="L32">
            <v>136</v>
          </cell>
          <cell r="N32">
            <v>127</v>
          </cell>
        </row>
        <row r="33">
          <cell r="L33">
            <v>130</v>
          </cell>
          <cell r="N33">
            <v>127</v>
          </cell>
        </row>
        <row r="34">
          <cell r="L34">
            <v>159</v>
          </cell>
          <cell r="N34">
            <v>145</v>
          </cell>
        </row>
        <row r="35">
          <cell r="L35">
            <v>125</v>
          </cell>
          <cell r="N35">
            <v>125</v>
          </cell>
        </row>
        <row r="36">
          <cell r="L36">
            <v>151</v>
          </cell>
          <cell r="N36">
            <v>125</v>
          </cell>
        </row>
        <row r="37">
          <cell r="L37">
            <v>149</v>
          </cell>
          <cell r="N37">
            <v>114</v>
          </cell>
        </row>
        <row r="38">
          <cell r="L38">
            <v>123</v>
          </cell>
          <cell r="N38">
            <v>163</v>
          </cell>
        </row>
        <row r="39">
          <cell r="L39">
            <v>136</v>
          </cell>
          <cell r="N39">
            <v>141</v>
          </cell>
        </row>
        <row r="40">
          <cell r="L40">
            <v>174</v>
          </cell>
          <cell r="N40">
            <v>131</v>
          </cell>
        </row>
        <row r="41">
          <cell r="L41">
            <v>157</v>
          </cell>
          <cell r="N41">
            <v>155</v>
          </cell>
        </row>
        <row r="42">
          <cell r="L42">
            <v>166</v>
          </cell>
          <cell r="N42">
            <v>155</v>
          </cell>
        </row>
        <row r="43">
          <cell r="L43">
            <v>177</v>
          </cell>
          <cell r="N43">
            <v>161</v>
          </cell>
        </row>
        <row r="44">
          <cell r="L44">
            <v>189</v>
          </cell>
          <cell r="N44">
            <v>213</v>
          </cell>
        </row>
        <row r="45">
          <cell r="L45">
            <v>177</v>
          </cell>
          <cell r="N45">
            <v>187</v>
          </cell>
        </row>
        <row r="46">
          <cell r="L46">
            <v>202</v>
          </cell>
          <cell r="N46">
            <v>195</v>
          </cell>
        </row>
        <row r="47">
          <cell r="L47">
            <v>202</v>
          </cell>
          <cell r="N47">
            <v>206</v>
          </cell>
        </row>
        <row r="48">
          <cell r="L48">
            <v>212</v>
          </cell>
          <cell r="N48">
            <v>180</v>
          </cell>
        </row>
        <row r="49">
          <cell r="L49">
            <v>215</v>
          </cell>
          <cell r="N49">
            <v>230</v>
          </cell>
        </row>
        <row r="50">
          <cell r="L50">
            <v>245</v>
          </cell>
          <cell r="N50">
            <v>200</v>
          </cell>
        </row>
        <row r="51">
          <cell r="L51">
            <v>229</v>
          </cell>
          <cell r="N51">
            <v>230</v>
          </cell>
        </row>
        <row r="52">
          <cell r="L52">
            <v>265</v>
          </cell>
          <cell r="N52">
            <v>257</v>
          </cell>
        </row>
        <row r="53">
          <cell r="L53">
            <v>282</v>
          </cell>
          <cell r="N53">
            <v>293</v>
          </cell>
        </row>
        <row r="54">
          <cell r="L54">
            <v>318</v>
          </cell>
          <cell r="N54">
            <v>350</v>
          </cell>
        </row>
        <row r="55">
          <cell r="L55">
            <v>315</v>
          </cell>
          <cell r="N55">
            <v>344</v>
          </cell>
        </row>
        <row r="56">
          <cell r="L56">
            <v>341</v>
          </cell>
          <cell r="N56">
            <v>321</v>
          </cell>
        </row>
        <row r="57">
          <cell r="L57">
            <v>307</v>
          </cell>
          <cell r="N57">
            <v>356</v>
          </cell>
        </row>
        <row r="58">
          <cell r="L58">
            <v>333</v>
          </cell>
          <cell r="N58">
            <v>329</v>
          </cell>
        </row>
        <row r="59">
          <cell r="L59">
            <v>311</v>
          </cell>
          <cell r="N59">
            <v>307</v>
          </cell>
        </row>
        <row r="60">
          <cell r="L60">
            <v>356</v>
          </cell>
          <cell r="N60">
            <v>368</v>
          </cell>
        </row>
        <row r="61">
          <cell r="L61">
            <v>341</v>
          </cell>
          <cell r="N61">
            <v>369</v>
          </cell>
        </row>
        <row r="62">
          <cell r="L62">
            <v>251</v>
          </cell>
          <cell r="N62">
            <v>314</v>
          </cell>
        </row>
        <row r="63">
          <cell r="L63">
            <v>311</v>
          </cell>
          <cell r="N63">
            <v>320</v>
          </cell>
        </row>
        <row r="64">
          <cell r="L64">
            <v>363</v>
          </cell>
          <cell r="N64">
            <v>384</v>
          </cell>
        </row>
        <row r="65">
          <cell r="L65">
            <v>347</v>
          </cell>
          <cell r="N65">
            <v>354</v>
          </cell>
        </row>
        <row r="66">
          <cell r="L66">
            <v>350</v>
          </cell>
          <cell r="N66">
            <v>394</v>
          </cell>
        </row>
        <row r="67">
          <cell r="L67">
            <v>361</v>
          </cell>
          <cell r="N67">
            <v>364</v>
          </cell>
        </row>
        <row r="68">
          <cell r="L68">
            <v>307</v>
          </cell>
          <cell r="N68">
            <v>362</v>
          </cell>
        </row>
        <row r="69">
          <cell r="L69">
            <v>313</v>
          </cell>
          <cell r="N69">
            <v>344</v>
          </cell>
        </row>
        <row r="70">
          <cell r="L70">
            <v>349</v>
          </cell>
          <cell r="N70">
            <v>353</v>
          </cell>
        </row>
        <row r="71">
          <cell r="L71">
            <v>295</v>
          </cell>
          <cell r="N71">
            <v>348</v>
          </cell>
        </row>
        <row r="72">
          <cell r="L72">
            <v>330</v>
          </cell>
          <cell r="N72">
            <v>375</v>
          </cell>
        </row>
        <row r="73">
          <cell r="L73">
            <v>343</v>
          </cell>
          <cell r="N73">
            <v>369</v>
          </cell>
        </row>
        <row r="74">
          <cell r="L74">
            <v>375</v>
          </cell>
          <cell r="N74">
            <v>374</v>
          </cell>
        </row>
        <row r="75">
          <cell r="L75">
            <v>308</v>
          </cell>
          <cell r="N75">
            <v>399</v>
          </cell>
        </row>
        <row r="76">
          <cell r="L76">
            <v>343</v>
          </cell>
          <cell r="N76">
            <v>385</v>
          </cell>
        </row>
        <row r="77">
          <cell r="L77">
            <v>353</v>
          </cell>
          <cell r="N77">
            <v>415</v>
          </cell>
        </row>
        <row r="78">
          <cell r="L78">
            <v>409</v>
          </cell>
          <cell r="N78">
            <v>483</v>
          </cell>
        </row>
        <row r="79">
          <cell r="L79">
            <v>406</v>
          </cell>
          <cell r="N79">
            <v>474</v>
          </cell>
        </row>
        <row r="80">
          <cell r="L80">
            <v>448</v>
          </cell>
          <cell r="N80">
            <v>512</v>
          </cell>
        </row>
        <row r="81">
          <cell r="L81">
            <v>436</v>
          </cell>
          <cell r="N81">
            <v>530</v>
          </cell>
        </row>
        <row r="82">
          <cell r="L82">
            <v>372</v>
          </cell>
          <cell r="N82">
            <v>458</v>
          </cell>
        </row>
        <row r="83">
          <cell r="L83">
            <v>204</v>
          </cell>
          <cell r="N83">
            <v>238</v>
          </cell>
        </row>
        <row r="84">
          <cell r="L84">
            <v>260</v>
          </cell>
          <cell r="N84">
            <v>332</v>
          </cell>
        </row>
        <row r="85">
          <cell r="L85">
            <v>298</v>
          </cell>
          <cell r="N85">
            <v>414</v>
          </cell>
        </row>
        <row r="86">
          <cell r="L86">
            <v>238</v>
          </cell>
          <cell r="N86">
            <v>350</v>
          </cell>
        </row>
        <row r="87">
          <cell r="L87">
            <v>251</v>
          </cell>
          <cell r="N87">
            <v>388</v>
          </cell>
        </row>
        <row r="88">
          <cell r="L88">
            <v>232</v>
          </cell>
          <cell r="N88">
            <v>385</v>
          </cell>
        </row>
        <row r="89">
          <cell r="L89">
            <v>189</v>
          </cell>
          <cell r="N89">
            <v>280</v>
          </cell>
        </row>
        <row r="90">
          <cell r="L90">
            <v>167</v>
          </cell>
          <cell r="N90">
            <v>266</v>
          </cell>
        </row>
        <row r="91">
          <cell r="L91">
            <v>175</v>
          </cell>
          <cell r="N91">
            <v>302</v>
          </cell>
        </row>
        <row r="92">
          <cell r="L92">
            <v>149</v>
          </cell>
          <cell r="N92">
            <v>287</v>
          </cell>
        </row>
        <row r="93">
          <cell r="L93">
            <v>158</v>
          </cell>
          <cell r="N93">
            <v>282</v>
          </cell>
        </row>
        <row r="94">
          <cell r="L94">
            <v>120</v>
          </cell>
          <cell r="N94">
            <v>251</v>
          </cell>
        </row>
        <row r="95">
          <cell r="L95">
            <v>92</v>
          </cell>
          <cell r="N95">
            <v>194</v>
          </cell>
        </row>
        <row r="96">
          <cell r="L96">
            <v>64</v>
          </cell>
          <cell r="N96">
            <v>172</v>
          </cell>
        </row>
        <row r="97">
          <cell r="L97">
            <v>48</v>
          </cell>
          <cell r="N97">
            <v>183</v>
          </cell>
        </row>
        <row r="98">
          <cell r="L98">
            <v>45</v>
          </cell>
          <cell r="N98">
            <v>135</v>
          </cell>
        </row>
        <row r="99">
          <cell r="L99">
            <v>30</v>
          </cell>
          <cell r="N99">
            <v>89</v>
          </cell>
        </row>
        <row r="100">
          <cell r="L100">
            <v>16</v>
          </cell>
          <cell r="N100">
            <v>76</v>
          </cell>
        </row>
        <row r="101">
          <cell r="L101">
            <v>20</v>
          </cell>
          <cell r="N101">
            <v>58</v>
          </cell>
        </row>
        <row r="102">
          <cell r="L102">
            <v>6</v>
          </cell>
          <cell r="N102">
            <v>35</v>
          </cell>
        </row>
        <row r="103">
          <cell r="L103">
            <v>5</v>
          </cell>
          <cell r="N103">
            <v>32</v>
          </cell>
        </row>
        <row r="104">
          <cell r="L104">
            <v>4</v>
          </cell>
          <cell r="N104">
            <v>23</v>
          </cell>
        </row>
        <row r="105">
          <cell r="L105">
            <v>1</v>
          </cell>
          <cell r="N105">
            <v>12</v>
          </cell>
        </row>
        <row r="106">
          <cell r="L106">
            <v>0</v>
          </cell>
          <cell r="N106">
            <v>11</v>
          </cell>
        </row>
        <row r="107">
          <cell r="L107">
            <v>0</v>
          </cell>
          <cell r="N107">
            <v>3</v>
          </cell>
        </row>
        <row r="108">
          <cell r="L108">
            <v>0</v>
          </cell>
          <cell r="N108">
            <v>2</v>
          </cell>
        </row>
        <row r="109">
          <cell r="L109">
            <v>0</v>
          </cell>
          <cell r="N109">
            <v>0</v>
          </cell>
        </row>
        <row r="110">
          <cell r="L110">
            <v>0</v>
          </cell>
          <cell r="N110">
            <v>0</v>
          </cell>
        </row>
        <row r="111">
          <cell r="L111">
            <v>0</v>
          </cell>
          <cell r="N111">
            <v>2</v>
          </cell>
        </row>
        <row r="112">
          <cell r="L112">
            <v>0</v>
          </cell>
          <cell r="N112">
            <v>0</v>
          </cell>
        </row>
        <row r="113">
          <cell r="L113">
            <v>0</v>
          </cell>
          <cell r="N113">
            <v>0</v>
          </cell>
        </row>
        <row r="114">
          <cell r="L114">
            <v>0</v>
          </cell>
          <cell r="N1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workbookViewId="0">
      <selection activeCell="H5" sqref="H5"/>
    </sheetView>
  </sheetViews>
  <sheetFormatPr defaultRowHeight="13" x14ac:dyDescent="0.2"/>
  <cols>
    <col min="1" max="1" width="12.08984375" customWidth="1"/>
    <col min="2" max="2" width="11.90625" customWidth="1"/>
    <col min="3" max="3" width="7" customWidth="1"/>
    <col min="4" max="4" width="11.90625" customWidth="1"/>
    <col min="5" max="5" width="7" customWidth="1"/>
    <col min="6" max="6" width="11.90625" customWidth="1"/>
    <col min="7" max="7" width="7" customWidth="1"/>
    <col min="8" max="8" width="11.90625" customWidth="1"/>
    <col min="9" max="9" width="5.7265625" customWidth="1"/>
  </cols>
  <sheetData>
    <row r="1" spans="1:9" ht="31.5" customHeight="1" x14ac:dyDescent="0.2">
      <c r="B1" s="76" t="s">
        <v>9</v>
      </c>
      <c r="C1" s="76"/>
      <c r="D1" s="76"/>
      <c r="E1" s="76"/>
      <c r="F1" s="76"/>
      <c r="G1" s="76"/>
    </row>
    <row r="2" spans="1:9" ht="42.75" customHeight="1" x14ac:dyDescent="0.2">
      <c r="A2" s="77" t="s">
        <v>100</v>
      </c>
      <c r="B2" s="77"/>
      <c r="C2" s="77"/>
      <c r="D2" s="77"/>
      <c r="E2" s="77"/>
      <c r="F2" s="77"/>
      <c r="G2" s="77"/>
      <c r="H2" s="77"/>
      <c r="I2" s="77"/>
    </row>
    <row r="3" spans="1:9" ht="42" customHeight="1" x14ac:dyDescent="0.2">
      <c r="A3" s="1" t="s">
        <v>3</v>
      </c>
      <c r="B3" s="3" t="s">
        <v>11</v>
      </c>
      <c r="C3" s="5" t="s">
        <v>8</v>
      </c>
      <c r="D3" s="7" t="s">
        <v>12</v>
      </c>
      <c r="E3" s="5" t="s">
        <v>8</v>
      </c>
      <c r="F3" s="3" t="s">
        <v>7</v>
      </c>
      <c r="G3" s="5" t="s">
        <v>8</v>
      </c>
      <c r="H3" s="7" t="s">
        <v>13</v>
      </c>
      <c r="I3" s="13" t="s">
        <v>8</v>
      </c>
    </row>
    <row r="4" spans="1:9" ht="42" customHeight="1" x14ac:dyDescent="0.2">
      <c r="A4" s="1" t="s">
        <v>16</v>
      </c>
      <c r="B4" s="4">
        <f>行政区別人口!C9</f>
        <v>1629</v>
      </c>
      <c r="C4" s="6">
        <v>-3</v>
      </c>
      <c r="D4" s="4">
        <f>行政区別人口!D9</f>
        <v>1867</v>
      </c>
      <c r="E4" s="6">
        <v>0</v>
      </c>
      <c r="F4" s="4">
        <f>SUM(D4,B4)</f>
        <v>3496</v>
      </c>
      <c r="G4" s="6">
        <v>-3</v>
      </c>
      <c r="H4" s="4">
        <f>行政区別人口!F9</f>
        <v>1904</v>
      </c>
      <c r="I4" s="14">
        <v>-2</v>
      </c>
    </row>
    <row r="5" spans="1:9" ht="42" customHeight="1" x14ac:dyDescent="0.2">
      <c r="A5" s="1" t="s">
        <v>17</v>
      </c>
      <c r="B5" s="4">
        <f>行政区別人口!C14</f>
        <v>2380</v>
      </c>
      <c r="C5" s="6">
        <v>-3</v>
      </c>
      <c r="D5" s="4">
        <f>行政区別人口!D14</f>
        <v>2881</v>
      </c>
      <c r="E5" s="6">
        <v>-6</v>
      </c>
      <c r="F5" s="4">
        <f>SUM(D5,B5)</f>
        <v>5261</v>
      </c>
      <c r="G5" s="6">
        <v>-9</v>
      </c>
      <c r="H5" s="4">
        <f>行政区別人口!F14</f>
        <v>2901</v>
      </c>
      <c r="I5" s="14">
        <v>-1</v>
      </c>
    </row>
    <row r="6" spans="1:9" ht="42" customHeight="1" x14ac:dyDescent="0.2">
      <c r="A6" s="1" t="s">
        <v>18</v>
      </c>
      <c r="B6" s="4">
        <f>行政区別人口!C21</f>
        <v>3900</v>
      </c>
      <c r="C6" s="6">
        <v>-1</v>
      </c>
      <c r="D6" s="4">
        <f>行政区別人口!D21</f>
        <v>4564</v>
      </c>
      <c r="E6" s="6">
        <v>-13</v>
      </c>
      <c r="F6" s="4">
        <f>SUM(D6,B6)</f>
        <v>8464</v>
      </c>
      <c r="G6" s="6">
        <v>-14</v>
      </c>
      <c r="H6" s="4">
        <f>行政区別人口!F21</f>
        <v>4414</v>
      </c>
      <c r="I6" s="14">
        <v>-2</v>
      </c>
    </row>
    <row r="7" spans="1:9" ht="42" customHeight="1" x14ac:dyDescent="0.2">
      <c r="A7" s="1" t="s">
        <v>20</v>
      </c>
      <c r="B7" s="4">
        <f>行政区別人口!C29</f>
        <v>9399</v>
      </c>
      <c r="C7" s="6">
        <v>-6</v>
      </c>
      <c r="D7" s="4">
        <f>行政区別人口!D29</f>
        <v>10496</v>
      </c>
      <c r="E7" s="6">
        <v>-19</v>
      </c>
      <c r="F7" s="4">
        <f>SUM(D7,B7)</f>
        <v>19895</v>
      </c>
      <c r="G7" s="6">
        <v>-25</v>
      </c>
      <c r="H7" s="10">
        <f>行政区別人口!F29</f>
        <v>9795</v>
      </c>
      <c r="I7" s="14">
        <v>7</v>
      </c>
    </row>
    <row r="8" spans="1:9" ht="42" customHeight="1" x14ac:dyDescent="0.2">
      <c r="A8" s="2" t="s">
        <v>2</v>
      </c>
      <c r="B8" s="4">
        <f>行政区別人口!C57</f>
        <v>3087</v>
      </c>
      <c r="C8" s="6">
        <v>-9</v>
      </c>
      <c r="D8" s="4">
        <f>行政区別人口!D57</f>
        <v>3472</v>
      </c>
      <c r="E8" s="6">
        <v>-8</v>
      </c>
      <c r="F8" s="4">
        <f>SUM(D8,B8)</f>
        <v>6559</v>
      </c>
      <c r="G8" s="6">
        <v>-17</v>
      </c>
      <c r="H8" s="11">
        <f>行政区別人口!F57</f>
        <v>3392</v>
      </c>
      <c r="I8" s="14">
        <v>-8</v>
      </c>
    </row>
    <row r="9" spans="1:9" ht="42" customHeight="1" x14ac:dyDescent="0.2">
      <c r="A9" s="1" t="s">
        <v>7</v>
      </c>
      <c r="B9" s="4">
        <f t="shared" ref="B9:I9" si="0">SUM(B4:B8)</f>
        <v>20395</v>
      </c>
      <c r="C9" s="6">
        <f t="shared" si="0"/>
        <v>-22</v>
      </c>
      <c r="D9" s="4">
        <f t="shared" si="0"/>
        <v>23280</v>
      </c>
      <c r="E9" s="8">
        <f t="shared" si="0"/>
        <v>-46</v>
      </c>
      <c r="F9" s="12">
        <f t="shared" si="0"/>
        <v>43675</v>
      </c>
      <c r="G9" s="9">
        <f t="shared" si="0"/>
        <v>-68</v>
      </c>
      <c r="H9" s="12">
        <f t="shared" si="0"/>
        <v>22406</v>
      </c>
      <c r="I9" s="15">
        <f t="shared" si="0"/>
        <v>-6</v>
      </c>
    </row>
    <row r="59" ht="15" customHeight="1" x14ac:dyDescent="0.2"/>
  </sheetData>
  <mergeCells count="2">
    <mergeCell ref="B1:G1"/>
    <mergeCell ref="A2:I2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0"/>
  <sheetViews>
    <sheetView zoomScale="115" zoomScaleNormal="115" workbookViewId="0">
      <pane xSplit="1" ySplit="3" topLeftCell="B4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RowHeight="13" x14ac:dyDescent="0.2"/>
  <cols>
    <col min="1" max="2" width="13.36328125" customWidth="1"/>
    <col min="3" max="4" width="11.26953125" customWidth="1"/>
    <col min="5" max="6" width="13.36328125" customWidth="1"/>
  </cols>
  <sheetData>
    <row r="1" spans="1:6" ht="20.25" customHeight="1" x14ac:dyDescent="0.2">
      <c r="A1" s="16"/>
      <c r="B1" s="76" t="s">
        <v>68</v>
      </c>
      <c r="C1" s="76"/>
      <c r="D1" s="76"/>
      <c r="E1" s="76"/>
      <c r="F1" s="38"/>
    </row>
    <row r="2" spans="1:6" ht="21" customHeight="1" x14ac:dyDescent="0.2">
      <c r="A2" s="83" t="s">
        <v>100</v>
      </c>
      <c r="B2" s="83"/>
      <c r="C2" s="83"/>
      <c r="D2" s="83"/>
      <c r="E2" s="83"/>
      <c r="F2" s="83"/>
    </row>
    <row r="3" spans="1:6" ht="21" customHeight="1" x14ac:dyDescent="0.2">
      <c r="A3" s="17" t="s">
        <v>3</v>
      </c>
      <c r="B3" s="17" t="s">
        <v>70</v>
      </c>
      <c r="C3" s="24" t="s">
        <v>11</v>
      </c>
      <c r="D3" s="29" t="s">
        <v>12</v>
      </c>
      <c r="E3" s="17" t="s">
        <v>7</v>
      </c>
      <c r="F3" s="17" t="s">
        <v>13</v>
      </c>
    </row>
    <row r="4" spans="1:6" x14ac:dyDescent="0.2">
      <c r="A4" s="80" t="s">
        <v>16</v>
      </c>
      <c r="B4" s="18" t="s">
        <v>25</v>
      </c>
      <c r="C4" s="25">
        <v>1149</v>
      </c>
      <c r="D4" s="30">
        <v>1325</v>
      </c>
      <c r="E4" s="34">
        <f>SUM(C4:D4)</f>
        <v>2474</v>
      </c>
      <c r="F4" s="34">
        <v>1328</v>
      </c>
    </row>
    <row r="5" spans="1:6" x14ac:dyDescent="0.2">
      <c r="A5" s="81"/>
      <c r="B5" s="19" t="s">
        <v>71</v>
      </c>
      <c r="C5" s="26">
        <v>112</v>
      </c>
      <c r="D5" s="31">
        <v>124</v>
      </c>
      <c r="E5" s="35">
        <f>SUM(C5:D5)</f>
        <v>236</v>
      </c>
      <c r="F5" s="35">
        <v>133</v>
      </c>
    </row>
    <row r="6" spans="1:6" x14ac:dyDescent="0.2">
      <c r="A6" s="81"/>
      <c r="B6" s="19" t="s">
        <v>72</v>
      </c>
      <c r="C6" s="26">
        <v>61</v>
      </c>
      <c r="D6" s="31">
        <v>63</v>
      </c>
      <c r="E6" s="35">
        <f>SUM(C6:D6)</f>
        <v>124</v>
      </c>
      <c r="F6" s="35">
        <v>62</v>
      </c>
    </row>
    <row r="7" spans="1:6" x14ac:dyDescent="0.2">
      <c r="A7" s="81"/>
      <c r="B7" s="19" t="s">
        <v>19</v>
      </c>
      <c r="C7" s="26">
        <v>43</v>
      </c>
      <c r="D7" s="31">
        <v>51</v>
      </c>
      <c r="E7" s="35">
        <f>SUM(C7:D7)</f>
        <v>94</v>
      </c>
      <c r="F7" s="35">
        <v>48</v>
      </c>
    </row>
    <row r="8" spans="1:6" x14ac:dyDescent="0.2">
      <c r="A8" s="81"/>
      <c r="B8" s="20" t="s">
        <v>73</v>
      </c>
      <c r="C8" s="27">
        <v>264</v>
      </c>
      <c r="D8" s="32">
        <v>304</v>
      </c>
      <c r="E8" s="36">
        <f>SUM(C8:D8)</f>
        <v>568</v>
      </c>
      <c r="F8" s="36">
        <v>333</v>
      </c>
    </row>
    <row r="9" spans="1:6" ht="21" customHeight="1" x14ac:dyDescent="0.2">
      <c r="A9" s="82"/>
      <c r="B9" s="21" t="s">
        <v>7</v>
      </c>
      <c r="C9" s="28">
        <f>SUM(C4:C8)</f>
        <v>1629</v>
      </c>
      <c r="D9" s="33">
        <f>SUM(D4:D8)</f>
        <v>1867</v>
      </c>
      <c r="E9" s="37">
        <f>SUM(E4:E8)</f>
        <v>3496</v>
      </c>
      <c r="F9" s="37">
        <f>SUM(F4:F8)</f>
        <v>1904</v>
      </c>
    </row>
    <row r="10" spans="1:6" x14ac:dyDescent="0.2">
      <c r="A10" s="80" t="s">
        <v>17</v>
      </c>
      <c r="B10" s="18" t="s">
        <v>74</v>
      </c>
      <c r="C10" s="25">
        <v>1564</v>
      </c>
      <c r="D10" s="30">
        <v>1912</v>
      </c>
      <c r="E10" s="34">
        <f>SUM(C10:D10)</f>
        <v>3476</v>
      </c>
      <c r="F10" s="34">
        <v>1890</v>
      </c>
    </row>
    <row r="11" spans="1:6" x14ac:dyDescent="0.2">
      <c r="A11" s="81"/>
      <c r="B11" s="19" t="s">
        <v>31</v>
      </c>
      <c r="C11" s="26">
        <v>586</v>
      </c>
      <c r="D11" s="31">
        <v>682</v>
      </c>
      <c r="E11" s="35">
        <f>SUM(C11:D11)</f>
        <v>1268</v>
      </c>
      <c r="F11" s="35">
        <v>741</v>
      </c>
    </row>
    <row r="12" spans="1:6" x14ac:dyDescent="0.2">
      <c r="A12" s="81"/>
      <c r="B12" s="19" t="s">
        <v>75</v>
      </c>
      <c r="C12" s="26">
        <v>94</v>
      </c>
      <c r="D12" s="31">
        <v>115</v>
      </c>
      <c r="E12" s="35">
        <f>SUM(C12:D12)</f>
        <v>209</v>
      </c>
      <c r="F12" s="35">
        <v>104</v>
      </c>
    </row>
    <row r="13" spans="1:6" x14ac:dyDescent="0.2">
      <c r="A13" s="81"/>
      <c r="B13" s="20" t="s">
        <v>76</v>
      </c>
      <c r="C13" s="27">
        <v>136</v>
      </c>
      <c r="D13" s="32">
        <v>172</v>
      </c>
      <c r="E13" s="36">
        <f>SUM(C13:D13)</f>
        <v>308</v>
      </c>
      <c r="F13" s="36">
        <v>166</v>
      </c>
    </row>
    <row r="14" spans="1:6" ht="21" customHeight="1" x14ac:dyDescent="0.2">
      <c r="A14" s="82"/>
      <c r="B14" s="21" t="s">
        <v>7</v>
      </c>
      <c r="C14" s="28">
        <f>SUM(C10:C13)</f>
        <v>2380</v>
      </c>
      <c r="D14" s="33">
        <f>SUM(D10:D13)</f>
        <v>2881</v>
      </c>
      <c r="E14" s="37">
        <f>SUM(E10:E13)</f>
        <v>5261</v>
      </c>
      <c r="F14" s="37">
        <f>SUM(F10:F13)</f>
        <v>2901</v>
      </c>
    </row>
    <row r="15" spans="1:6" x14ac:dyDescent="0.2">
      <c r="A15" s="80" t="s">
        <v>18</v>
      </c>
      <c r="B15" s="18" t="s">
        <v>57</v>
      </c>
      <c r="C15" s="25">
        <v>792</v>
      </c>
      <c r="D15" s="30">
        <v>917</v>
      </c>
      <c r="E15" s="34">
        <f t="shared" ref="E15:E20" si="0">SUM(C15:D15)</f>
        <v>1709</v>
      </c>
      <c r="F15" s="34">
        <v>929</v>
      </c>
    </row>
    <row r="16" spans="1:6" x14ac:dyDescent="0.2">
      <c r="A16" s="81"/>
      <c r="B16" s="19" t="s">
        <v>36</v>
      </c>
      <c r="C16" s="26">
        <v>727</v>
      </c>
      <c r="D16" s="31">
        <v>886</v>
      </c>
      <c r="E16" s="35">
        <f t="shared" si="0"/>
        <v>1613</v>
      </c>
      <c r="F16" s="35">
        <v>826</v>
      </c>
    </row>
    <row r="17" spans="1:6" x14ac:dyDescent="0.2">
      <c r="A17" s="81"/>
      <c r="B17" s="19" t="s">
        <v>77</v>
      </c>
      <c r="C17" s="26">
        <v>1625</v>
      </c>
      <c r="D17" s="31">
        <v>1883</v>
      </c>
      <c r="E17" s="35">
        <f t="shared" si="0"/>
        <v>3508</v>
      </c>
      <c r="F17" s="35">
        <v>1804</v>
      </c>
    </row>
    <row r="18" spans="1:6" x14ac:dyDescent="0.2">
      <c r="A18" s="81"/>
      <c r="B18" s="19" t="s">
        <v>78</v>
      </c>
      <c r="C18" s="26">
        <v>24</v>
      </c>
      <c r="D18" s="31">
        <v>22</v>
      </c>
      <c r="E18" s="35">
        <f t="shared" si="0"/>
        <v>46</v>
      </c>
      <c r="F18" s="35">
        <v>29</v>
      </c>
    </row>
    <row r="19" spans="1:6" x14ac:dyDescent="0.2">
      <c r="A19" s="81"/>
      <c r="B19" s="19" t="s">
        <v>79</v>
      </c>
      <c r="C19" s="26">
        <v>567</v>
      </c>
      <c r="D19" s="31">
        <v>658</v>
      </c>
      <c r="E19" s="35">
        <f t="shared" si="0"/>
        <v>1225</v>
      </c>
      <c r="F19" s="35">
        <v>628</v>
      </c>
    </row>
    <row r="20" spans="1:6" x14ac:dyDescent="0.2">
      <c r="A20" s="81"/>
      <c r="B20" s="20" t="s">
        <v>5</v>
      </c>
      <c r="C20" s="27">
        <v>165</v>
      </c>
      <c r="D20" s="32">
        <v>198</v>
      </c>
      <c r="E20" s="36">
        <f t="shared" si="0"/>
        <v>363</v>
      </c>
      <c r="F20" s="36">
        <v>198</v>
      </c>
    </row>
    <row r="21" spans="1:6" ht="21" customHeight="1" x14ac:dyDescent="0.2">
      <c r="A21" s="82"/>
      <c r="B21" s="21" t="s">
        <v>7</v>
      </c>
      <c r="C21" s="28">
        <f>SUM(C15:C20)</f>
        <v>3900</v>
      </c>
      <c r="D21" s="33">
        <f>SUM(D15:D20)</f>
        <v>4564</v>
      </c>
      <c r="E21" s="37">
        <f>SUM(E15:E20)</f>
        <v>8464</v>
      </c>
      <c r="F21" s="37">
        <f>SUM(F15:F20)</f>
        <v>4414</v>
      </c>
    </row>
    <row r="22" spans="1:6" x14ac:dyDescent="0.2">
      <c r="A22" s="80" t="s">
        <v>20</v>
      </c>
      <c r="B22" s="18" t="s">
        <v>40</v>
      </c>
      <c r="C22" s="25">
        <v>4173</v>
      </c>
      <c r="D22" s="30">
        <v>4662</v>
      </c>
      <c r="E22" s="34">
        <f t="shared" ref="E22:E28" si="1">SUM(C22:D22)</f>
        <v>8835</v>
      </c>
      <c r="F22" s="34">
        <v>4260</v>
      </c>
    </row>
    <row r="23" spans="1:6" x14ac:dyDescent="0.2">
      <c r="A23" s="81"/>
      <c r="B23" s="19" t="s">
        <v>42</v>
      </c>
      <c r="C23" s="26">
        <v>1850</v>
      </c>
      <c r="D23" s="31">
        <v>2108</v>
      </c>
      <c r="E23" s="35">
        <f t="shared" si="1"/>
        <v>3958</v>
      </c>
      <c r="F23" s="35">
        <v>2011</v>
      </c>
    </row>
    <row r="24" spans="1:6" x14ac:dyDescent="0.2">
      <c r="A24" s="81"/>
      <c r="B24" s="19" t="s">
        <v>80</v>
      </c>
      <c r="C24" s="26">
        <v>544</v>
      </c>
      <c r="D24" s="31">
        <v>595</v>
      </c>
      <c r="E24" s="35">
        <f t="shared" si="1"/>
        <v>1139</v>
      </c>
      <c r="F24" s="35">
        <v>565</v>
      </c>
    </row>
    <row r="25" spans="1:6" x14ac:dyDescent="0.2">
      <c r="A25" s="81"/>
      <c r="B25" s="19" t="s">
        <v>45</v>
      </c>
      <c r="C25" s="26">
        <v>257</v>
      </c>
      <c r="D25" s="31">
        <v>331</v>
      </c>
      <c r="E25" s="35">
        <f t="shared" si="1"/>
        <v>588</v>
      </c>
      <c r="F25" s="35">
        <v>288</v>
      </c>
    </row>
    <row r="26" spans="1:6" x14ac:dyDescent="0.2">
      <c r="A26" s="81"/>
      <c r="B26" s="19" t="s">
        <v>81</v>
      </c>
      <c r="C26" s="26">
        <v>1212</v>
      </c>
      <c r="D26" s="31">
        <v>1327</v>
      </c>
      <c r="E26" s="35">
        <f t="shared" si="1"/>
        <v>2539</v>
      </c>
      <c r="F26" s="35">
        <v>1209</v>
      </c>
    </row>
    <row r="27" spans="1:6" x14ac:dyDescent="0.2">
      <c r="A27" s="81"/>
      <c r="B27" s="19" t="s">
        <v>82</v>
      </c>
      <c r="C27" s="26">
        <v>714</v>
      </c>
      <c r="D27" s="31">
        <v>767</v>
      </c>
      <c r="E27" s="35">
        <f t="shared" si="1"/>
        <v>1481</v>
      </c>
      <c r="F27" s="35">
        <v>808</v>
      </c>
    </row>
    <row r="28" spans="1:6" x14ac:dyDescent="0.2">
      <c r="A28" s="81"/>
      <c r="B28" s="20" t="s">
        <v>83</v>
      </c>
      <c r="C28" s="27">
        <v>649</v>
      </c>
      <c r="D28" s="32">
        <v>706</v>
      </c>
      <c r="E28" s="36">
        <f t="shared" si="1"/>
        <v>1355</v>
      </c>
      <c r="F28" s="36">
        <v>654</v>
      </c>
    </row>
    <row r="29" spans="1:6" ht="21" customHeight="1" x14ac:dyDescent="0.2">
      <c r="A29" s="82"/>
      <c r="B29" s="21" t="s">
        <v>7</v>
      </c>
      <c r="C29" s="28">
        <f>SUM(C22:C28)</f>
        <v>9399</v>
      </c>
      <c r="D29" s="33">
        <f>SUM(D22:D28)</f>
        <v>10496</v>
      </c>
      <c r="E29" s="37">
        <f>SUM(E22:E28)</f>
        <v>19895</v>
      </c>
      <c r="F29" s="37">
        <f>SUM(F22:F28)</f>
        <v>9795</v>
      </c>
    </row>
    <row r="30" spans="1:6" x14ac:dyDescent="0.2">
      <c r="A30" s="80" t="s">
        <v>84</v>
      </c>
      <c r="B30" s="18" t="s">
        <v>49</v>
      </c>
      <c r="C30" s="25">
        <v>46</v>
      </c>
      <c r="D30" s="30">
        <v>57</v>
      </c>
      <c r="E30" s="34">
        <f t="shared" ref="E30:E56" si="2">SUM(C30:D30)</f>
        <v>103</v>
      </c>
      <c r="F30" s="34">
        <v>55</v>
      </c>
    </row>
    <row r="31" spans="1:6" x14ac:dyDescent="0.2">
      <c r="A31" s="81"/>
      <c r="B31" s="19" t="s">
        <v>44</v>
      </c>
      <c r="C31" s="26">
        <v>55</v>
      </c>
      <c r="D31" s="31">
        <v>57</v>
      </c>
      <c r="E31" s="35">
        <f t="shared" si="2"/>
        <v>112</v>
      </c>
      <c r="F31" s="35">
        <v>60</v>
      </c>
    </row>
    <row r="32" spans="1:6" x14ac:dyDescent="0.2">
      <c r="A32" s="81"/>
      <c r="B32" s="19" t="s">
        <v>52</v>
      </c>
      <c r="C32" s="26">
        <v>193</v>
      </c>
      <c r="D32" s="31">
        <v>200</v>
      </c>
      <c r="E32" s="35">
        <f t="shared" si="2"/>
        <v>393</v>
      </c>
      <c r="F32" s="35">
        <v>209</v>
      </c>
    </row>
    <row r="33" spans="1:6" x14ac:dyDescent="0.2">
      <c r="A33" s="81"/>
      <c r="B33" s="19" t="s">
        <v>37</v>
      </c>
      <c r="C33" s="26">
        <v>112</v>
      </c>
      <c r="D33" s="31">
        <v>142</v>
      </c>
      <c r="E33" s="35">
        <f t="shared" si="2"/>
        <v>254</v>
      </c>
      <c r="F33" s="35">
        <v>119</v>
      </c>
    </row>
    <row r="34" spans="1:6" x14ac:dyDescent="0.2">
      <c r="A34" s="81"/>
      <c r="B34" s="19" t="s">
        <v>53</v>
      </c>
      <c r="C34" s="26">
        <v>21</v>
      </c>
      <c r="D34" s="31">
        <v>25</v>
      </c>
      <c r="E34" s="35">
        <f t="shared" si="2"/>
        <v>46</v>
      </c>
      <c r="F34" s="35">
        <v>24</v>
      </c>
    </row>
    <row r="35" spans="1:6" x14ac:dyDescent="0.2">
      <c r="A35" s="81"/>
      <c r="B35" s="19" t="s">
        <v>34</v>
      </c>
      <c r="C35" s="26">
        <v>248</v>
      </c>
      <c r="D35" s="31">
        <v>282</v>
      </c>
      <c r="E35" s="35">
        <f t="shared" si="2"/>
        <v>530</v>
      </c>
      <c r="F35" s="35">
        <v>257</v>
      </c>
    </row>
    <row r="36" spans="1:6" x14ac:dyDescent="0.2">
      <c r="A36" s="81"/>
      <c r="B36" s="19" t="s">
        <v>54</v>
      </c>
      <c r="C36" s="26">
        <v>68</v>
      </c>
      <c r="D36" s="31">
        <v>83</v>
      </c>
      <c r="E36" s="35">
        <f t="shared" si="2"/>
        <v>151</v>
      </c>
      <c r="F36" s="35">
        <v>66</v>
      </c>
    </row>
    <row r="37" spans="1:6" x14ac:dyDescent="0.2">
      <c r="A37" s="81"/>
      <c r="B37" s="19" t="s">
        <v>10</v>
      </c>
      <c r="C37" s="26">
        <v>237</v>
      </c>
      <c r="D37" s="31">
        <v>291</v>
      </c>
      <c r="E37" s="35">
        <f t="shared" si="2"/>
        <v>528</v>
      </c>
      <c r="F37" s="35">
        <v>251</v>
      </c>
    </row>
    <row r="38" spans="1:6" x14ac:dyDescent="0.2">
      <c r="A38" s="81"/>
      <c r="B38" s="19" t="s">
        <v>85</v>
      </c>
      <c r="C38" s="26">
        <v>50</v>
      </c>
      <c r="D38" s="31">
        <v>57</v>
      </c>
      <c r="E38" s="35">
        <f t="shared" si="2"/>
        <v>107</v>
      </c>
      <c r="F38" s="35">
        <v>47</v>
      </c>
    </row>
    <row r="39" spans="1:6" x14ac:dyDescent="0.2">
      <c r="A39" s="81"/>
      <c r="B39" s="19" t="s">
        <v>50</v>
      </c>
      <c r="C39" s="26">
        <v>166</v>
      </c>
      <c r="D39" s="31">
        <v>166</v>
      </c>
      <c r="E39" s="35">
        <f t="shared" si="2"/>
        <v>332</v>
      </c>
      <c r="F39" s="35">
        <v>197</v>
      </c>
    </row>
    <row r="40" spans="1:6" x14ac:dyDescent="0.2">
      <c r="A40" s="81"/>
      <c r="B40" s="19" t="s">
        <v>86</v>
      </c>
      <c r="C40" s="26">
        <v>164</v>
      </c>
      <c r="D40" s="31">
        <v>185</v>
      </c>
      <c r="E40" s="35">
        <f t="shared" si="2"/>
        <v>349</v>
      </c>
      <c r="F40" s="35">
        <v>175</v>
      </c>
    </row>
    <row r="41" spans="1:6" x14ac:dyDescent="0.2">
      <c r="A41" s="81"/>
      <c r="B41" s="19" t="s">
        <v>59</v>
      </c>
      <c r="C41" s="26">
        <v>18</v>
      </c>
      <c r="D41" s="31">
        <v>21</v>
      </c>
      <c r="E41" s="35">
        <f t="shared" si="2"/>
        <v>39</v>
      </c>
      <c r="F41" s="35">
        <v>19</v>
      </c>
    </row>
    <row r="42" spans="1:6" x14ac:dyDescent="0.2">
      <c r="A42" s="81"/>
      <c r="B42" s="22" t="s">
        <v>67</v>
      </c>
      <c r="C42" s="26">
        <v>7</v>
      </c>
      <c r="D42" s="31">
        <v>5</v>
      </c>
      <c r="E42" s="35">
        <f t="shared" si="2"/>
        <v>12</v>
      </c>
      <c r="F42" s="35">
        <v>9</v>
      </c>
    </row>
    <row r="43" spans="1:6" x14ac:dyDescent="0.2">
      <c r="A43" s="81"/>
      <c r="B43" s="19" t="s">
        <v>60</v>
      </c>
      <c r="C43" s="26">
        <v>47</v>
      </c>
      <c r="D43" s="31">
        <v>46</v>
      </c>
      <c r="E43" s="35">
        <f t="shared" si="2"/>
        <v>93</v>
      </c>
      <c r="F43" s="35">
        <v>48</v>
      </c>
    </row>
    <row r="44" spans="1:6" x14ac:dyDescent="0.2">
      <c r="A44" s="81"/>
      <c r="B44" s="19" t="s">
        <v>87</v>
      </c>
      <c r="C44" s="26">
        <v>213</v>
      </c>
      <c r="D44" s="31">
        <v>210</v>
      </c>
      <c r="E44" s="35">
        <f t="shared" si="2"/>
        <v>423</v>
      </c>
      <c r="F44" s="35">
        <v>236</v>
      </c>
    </row>
    <row r="45" spans="1:6" x14ac:dyDescent="0.2">
      <c r="A45" s="81"/>
      <c r="B45" s="19" t="s">
        <v>88</v>
      </c>
      <c r="C45" s="26">
        <v>164</v>
      </c>
      <c r="D45" s="31">
        <v>183</v>
      </c>
      <c r="E45" s="35">
        <f t="shared" si="2"/>
        <v>347</v>
      </c>
      <c r="F45" s="35">
        <v>149</v>
      </c>
    </row>
    <row r="46" spans="1:6" x14ac:dyDescent="0.2">
      <c r="A46" s="81"/>
      <c r="B46" s="19" t="s">
        <v>62</v>
      </c>
      <c r="C46" s="26">
        <v>69</v>
      </c>
      <c r="D46" s="31">
        <v>79</v>
      </c>
      <c r="E46" s="35">
        <f t="shared" si="2"/>
        <v>148</v>
      </c>
      <c r="F46" s="35">
        <v>62</v>
      </c>
    </row>
    <row r="47" spans="1:6" x14ac:dyDescent="0.2">
      <c r="A47" s="81"/>
      <c r="B47" s="19" t="s">
        <v>26</v>
      </c>
      <c r="C47" s="26">
        <v>79</v>
      </c>
      <c r="D47" s="31">
        <v>78</v>
      </c>
      <c r="E47" s="35">
        <f t="shared" si="2"/>
        <v>157</v>
      </c>
      <c r="F47" s="35">
        <v>84</v>
      </c>
    </row>
    <row r="48" spans="1:6" x14ac:dyDescent="0.2">
      <c r="A48" s="81"/>
      <c r="B48" s="19" t="s">
        <v>0</v>
      </c>
      <c r="C48" s="26">
        <v>75</v>
      </c>
      <c r="D48" s="31">
        <v>71</v>
      </c>
      <c r="E48" s="35">
        <f t="shared" si="2"/>
        <v>146</v>
      </c>
      <c r="F48" s="35">
        <v>70</v>
      </c>
    </row>
    <row r="49" spans="1:6" x14ac:dyDescent="0.2">
      <c r="A49" s="81"/>
      <c r="B49" s="23" t="s">
        <v>98</v>
      </c>
      <c r="C49" s="26">
        <v>66</v>
      </c>
      <c r="D49" s="31">
        <v>75</v>
      </c>
      <c r="E49" s="35">
        <f t="shared" si="2"/>
        <v>141</v>
      </c>
      <c r="F49" s="35">
        <v>62</v>
      </c>
    </row>
    <row r="50" spans="1:6" x14ac:dyDescent="0.2">
      <c r="A50" s="81"/>
      <c r="B50" s="23" t="s">
        <v>4</v>
      </c>
      <c r="C50" s="26">
        <v>10</v>
      </c>
      <c r="D50" s="31">
        <v>10</v>
      </c>
      <c r="E50" s="35">
        <f t="shared" si="2"/>
        <v>20</v>
      </c>
      <c r="F50" s="35">
        <v>8</v>
      </c>
    </row>
    <row r="51" spans="1:6" x14ac:dyDescent="0.2">
      <c r="A51" s="81"/>
      <c r="B51" s="19" t="s">
        <v>89</v>
      </c>
      <c r="C51" s="26">
        <v>35</v>
      </c>
      <c r="D51" s="31">
        <v>38</v>
      </c>
      <c r="E51" s="35">
        <f t="shared" si="2"/>
        <v>73</v>
      </c>
      <c r="F51" s="35">
        <v>29</v>
      </c>
    </row>
    <row r="52" spans="1:6" x14ac:dyDescent="0.2">
      <c r="A52" s="81"/>
      <c r="B52" s="19" t="s">
        <v>90</v>
      </c>
      <c r="C52" s="26">
        <v>453</v>
      </c>
      <c r="D52" s="31">
        <v>522</v>
      </c>
      <c r="E52" s="35">
        <f t="shared" si="2"/>
        <v>975</v>
      </c>
      <c r="F52" s="35">
        <v>488</v>
      </c>
    </row>
    <row r="53" spans="1:6" x14ac:dyDescent="0.2">
      <c r="A53" s="81"/>
      <c r="B53" s="19" t="s">
        <v>65</v>
      </c>
      <c r="C53" s="26">
        <v>115</v>
      </c>
      <c r="D53" s="31">
        <v>183</v>
      </c>
      <c r="E53" s="35">
        <f t="shared" si="2"/>
        <v>298</v>
      </c>
      <c r="F53" s="35">
        <v>190</v>
      </c>
    </row>
    <row r="54" spans="1:6" x14ac:dyDescent="0.2">
      <c r="A54" s="81"/>
      <c r="B54" s="19" t="s">
        <v>91</v>
      </c>
      <c r="C54" s="26">
        <v>108</v>
      </c>
      <c r="D54" s="31">
        <v>110</v>
      </c>
      <c r="E54" s="35">
        <f t="shared" si="2"/>
        <v>218</v>
      </c>
      <c r="F54" s="35">
        <v>120</v>
      </c>
    </row>
    <row r="55" spans="1:6" x14ac:dyDescent="0.2">
      <c r="A55" s="81"/>
      <c r="B55" s="19" t="s">
        <v>92</v>
      </c>
      <c r="C55" s="26">
        <v>62</v>
      </c>
      <c r="D55" s="31">
        <v>84</v>
      </c>
      <c r="E55" s="35">
        <f t="shared" si="2"/>
        <v>146</v>
      </c>
      <c r="F55" s="35">
        <v>117</v>
      </c>
    </row>
    <row r="56" spans="1:6" ht="13.5" customHeight="1" x14ac:dyDescent="0.2">
      <c r="A56" s="81"/>
      <c r="B56" s="20" t="s">
        <v>93</v>
      </c>
      <c r="C56" s="27">
        <v>206</v>
      </c>
      <c r="D56" s="32">
        <v>212</v>
      </c>
      <c r="E56" s="36">
        <f t="shared" si="2"/>
        <v>418</v>
      </c>
      <c r="F56" s="36">
        <v>241</v>
      </c>
    </row>
    <row r="57" spans="1:6" ht="21" customHeight="1" x14ac:dyDescent="0.2">
      <c r="A57" s="82"/>
      <c r="B57" s="21" t="s">
        <v>7</v>
      </c>
      <c r="C57" s="28">
        <f>SUM(C30:C56)</f>
        <v>3087</v>
      </c>
      <c r="D57" s="33">
        <f>SUM(D30:D56)</f>
        <v>3472</v>
      </c>
      <c r="E57" s="37">
        <f>SUM(E30:E56)</f>
        <v>6559</v>
      </c>
      <c r="F57" s="37">
        <f>SUM(F30:F56)</f>
        <v>3392</v>
      </c>
    </row>
    <row r="58" spans="1:6" ht="21" customHeight="1" x14ac:dyDescent="0.2">
      <c r="A58" s="84" t="s">
        <v>94</v>
      </c>
      <c r="B58" s="85"/>
      <c r="C58" s="28">
        <f>C9+C14+C21+C29+C57</f>
        <v>20395</v>
      </c>
      <c r="D58" s="33">
        <f>D9+D14+D21+D29+D57</f>
        <v>23280</v>
      </c>
      <c r="E58" s="37">
        <f>E9+E14+E21+E29+E57</f>
        <v>43675</v>
      </c>
      <c r="F58" s="37">
        <f>F9+F14+F21+F29+F57</f>
        <v>22406</v>
      </c>
    </row>
    <row r="59" spans="1:6" ht="15" customHeight="1" x14ac:dyDescent="0.2">
      <c r="A59" s="78" t="s">
        <v>95</v>
      </c>
      <c r="B59" s="79"/>
      <c r="C59" s="79"/>
      <c r="D59" s="79"/>
      <c r="E59" s="79"/>
      <c r="F59" s="79"/>
    </row>
    <row r="60" spans="1:6" x14ac:dyDescent="0.2">
      <c r="A60" s="79"/>
      <c r="B60" s="79"/>
      <c r="C60" s="79"/>
      <c r="D60" s="79"/>
      <c r="E60" s="79"/>
      <c r="F60" s="79"/>
    </row>
  </sheetData>
  <mergeCells count="9">
    <mergeCell ref="A59:F60"/>
    <mergeCell ref="A15:A21"/>
    <mergeCell ref="A22:A29"/>
    <mergeCell ref="A30:A57"/>
    <mergeCell ref="B1:E1"/>
    <mergeCell ref="A2:F2"/>
    <mergeCell ref="A58:B58"/>
    <mergeCell ref="A4:A9"/>
    <mergeCell ref="A10:A14"/>
  </mergeCells>
  <phoneticPr fontId="19"/>
  <pageMargins left="0.78740157480314965" right="0.39370078740157483" top="0.39370078740157483" bottom="0.19685039370078741" header="0.19685039370078741" footer="0.19685039370078741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9"/>
  <sheetViews>
    <sheetView zoomScale="115" zoomScaleNormal="115" workbookViewId="0">
      <pane xSplit="2" ySplit="4" topLeftCell="C20" activePane="bottomRight" state="frozen"/>
      <selection activeCell="F7" sqref="F7"/>
      <selection pane="topRight" activeCell="F7" sqref="F7"/>
      <selection pane="bottomLeft" activeCell="F7" sqref="F7"/>
      <selection pane="bottomRight" activeCell="B31" sqref="B31"/>
    </sheetView>
  </sheetViews>
  <sheetFormatPr defaultRowHeight="13" x14ac:dyDescent="0.2"/>
  <cols>
    <col min="1" max="2" width="11.08984375" customWidth="1"/>
    <col min="5" max="6" width="11.26953125" customWidth="1"/>
    <col min="7" max="9" width="9" customWidth="1"/>
  </cols>
  <sheetData>
    <row r="1" spans="1:9" ht="21" customHeight="1" x14ac:dyDescent="0.2">
      <c r="A1" s="39"/>
      <c r="B1" s="41"/>
      <c r="C1" s="86" t="s">
        <v>21</v>
      </c>
      <c r="D1" s="86"/>
      <c r="E1" s="86"/>
      <c r="F1" s="86"/>
      <c r="G1" s="86"/>
      <c r="H1" s="41"/>
      <c r="I1" s="41"/>
    </row>
    <row r="2" spans="1:9" ht="21" customHeight="1" x14ac:dyDescent="0.2">
      <c r="A2" s="83" t="s">
        <v>111</v>
      </c>
      <c r="B2" s="83"/>
      <c r="C2" s="83"/>
      <c r="D2" s="83"/>
      <c r="E2" s="83"/>
      <c r="F2" s="83"/>
      <c r="G2" s="83"/>
      <c r="H2" s="83"/>
      <c r="I2" s="83"/>
    </row>
    <row r="3" spans="1:9" ht="21" customHeight="1" x14ac:dyDescent="0.2">
      <c r="A3" s="87" t="s">
        <v>3</v>
      </c>
      <c r="B3" s="87" t="s">
        <v>70</v>
      </c>
      <c r="C3" s="87" t="s">
        <v>14</v>
      </c>
      <c r="D3" s="87"/>
      <c r="E3" s="87"/>
      <c r="F3" s="88" t="s">
        <v>38</v>
      </c>
      <c r="G3" s="89"/>
      <c r="H3" s="89"/>
      <c r="I3" s="90"/>
    </row>
    <row r="4" spans="1:9" ht="21" customHeight="1" x14ac:dyDescent="0.2">
      <c r="A4" s="87"/>
      <c r="B4" s="87"/>
      <c r="C4" s="46" t="s">
        <v>22</v>
      </c>
      <c r="D4" s="51" t="s">
        <v>24</v>
      </c>
      <c r="E4" s="40" t="s">
        <v>7</v>
      </c>
      <c r="F4" s="60"/>
      <c r="G4" s="61" t="s">
        <v>96</v>
      </c>
      <c r="H4" s="62" t="s">
        <v>97</v>
      </c>
      <c r="I4" s="67" t="s">
        <v>1</v>
      </c>
    </row>
    <row r="5" spans="1:9" x14ac:dyDescent="0.2">
      <c r="A5" s="87" t="s">
        <v>16</v>
      </c>
      <c r="B5" s="42" t="s">
        <v>25</v>
      </c>
      <c r="C5" s="47">
        <v>511</v>
      </c>
      <c r="D5" s="52">
        <v>739</v>
      </c>
      <c r="E5" s="56">
        <f>SUM(C5:D5)</f>
        <v>1250</v>
      </c>
      <c r="F5" s="56">
        <v>906</v>
      </c>
      <c r="G5" s="47">
        <v>412</v>
      </c>
      <c r="H5" s="63">
        <v>233</v>
      </c>
      <c r="I5" s="52">
        <v>261</v>
      </c>
    </row>
    <row r="6" spans="1:9" x14ac:dyDescent="0.2">
      <c r="A6" s="87"/>
      <c r="B6" s="23" t="s">
        <v>23</v>
      </c>
      <c r="C6" s="48">
        <v>61</v>
      </c>
      <c r="D6" s="53">
        <v>79</v>
      </c>
      <c r="E6" s="57">
        <f>SUM(C6:D6)</f>
        <v>140</v>
      </c>
      <c r="F6" s="57">
        <v>95</v>
      </c>
      <c r="G6" s="48">
        <v>44</v>
      </c>
      <c r="H6" s="64">
        <v>34</v>
      </c>
      <c r="I6" s="53">
        <v>17</v>
      </c>
    </row>
    <row r="7" spans="1:9" x14ac:dyDescent="0.2">
      <c r="A7" s="87"/>
      <c r="B7" s="23" t="s">
        <v>27</v>
      </c>
      <c r="C7" s="48">
        <v>32</v>
      </c>
      <c r="D7" s="53">
        <v>28</v>
      </c>
      <c r="E7" s="57">
        <f>SUM(C7:D7)</f>
        <v>60</v>
      </c>
      <c r="F7" s="57">
        <f>SUM(G7:I7)</f>
        <v>40</v>
      </c>
      <c r="G7" s="48">
        <v>12</v>
      </c>
      <c r="H7" s="64">
        <v>16</v>
      </c>
      <c r="I7" s="53">
        <v>12</v>
      </c>
    </row>
    <row r="8" spans="1:9" x14ac:dyDescent="0.2">
      <c r="A8" s="87"/>
      <c r="B8" s="23" t="s">
        <v>19</v>
      </c>
      <c r="C8" s="48">
        <v>20</v>
      </c>
      <c r="D8" s="53">
        <v>27</v>
      </c>
      <c r="E8" s="57">
        <f>SUM(C8:D8)</f>
        <v>47</v>
      </c>
      <c r="F8" s="57">
        <v>37</v>
      </c>
      <c r="G8" s="48">
        <v>19</v>
      </c>
      <c r="H8" s="64">
        <v>5</v>
      </c>
      <c r="I8" s="53">
        <v>13</v>
      </c>
    </row>
    <row r="9" spans="1:9" x14ac:dyDescent="0.2">
      <c r="A9" s="87"/>
      <c r="B9" s="43" t="s">
        <v>28</v>
      </c>
      <c r="C9" s="49">
        <v>124</v>
      </c>
      <c r="D9" s="54">
        <v>130</v>
      </c>
      <c r="E9" s="58">
        <f>SUM(C9:D9)</f>
        <v>254</v>
      </c>
      <c r="F9" s="58">
        <v>182</v>
      </c>
      <c r="G9" s="49">
        <v>79</v>
      </c>
      <c r="H9" s="65">
        <v>58</v>
      </c>
      <c r="I9" s="54">
        <v>45</v>
      </c>
    </row>
    <row r="10" spans="1:9" ht="21" customHeight="1" x14ac:dyDescent="0.2">
      <c r="A10" s="91"/>
      <c r="B10" s="44" t="s">
        <v>7</v>
      </c>
      <c r="C10" s="50">
        <f t="shared" ref="C10:I10" si="0">SUM(C5:C9)</f>
        <v>748</v>
      </c>
      <c r="D10" s="55">
        <f t="shared" si="0"/>
        <v>1003</v>
      </c>
      <c r="E10" s="59">
        <f t="shared" si="0"/>
        <v>1751</v>
      </c>
      <c r="F10" s="59">
        <f t="shared" si="0"/>
        <v>1260</v>
      </c>
      <c r="G10" s="50">
        <f t="shared" si="0"/>
        <v>566</v>
      </c>
      <c r="H10" s="66">
        <f t="shared" si="0"/>
        <v>346</v>
      </c>
      <c r="I10" s="55">
        <f t="shared" si="0"/>
        <v>348</v>
      </c>
    </row>
    <row r="11" spans="1:9" x14ac:dyDescent="0.2">
      <c r="A11" s="87" t="s">
        <v>17</v>
      </c>
      <c r="B11" s="42" t="s">
        <v>29</v>
      </c>
      <c r="C11" s="52">
        <v>708</v>
      </c>
      <c r="D11" s="52">
        <v>1036</v>
      </c>
      <c r="E11" s="56">
        <f>SUM(C11:D11)</f>
        <v>1744</v>
      </c>
      <c r="F11" s="56">
        <v>1284</v>
      </c>
      <c r="G11" s="47">
        <v>660</v>
      </c>
      <c r="H11" s="63">
        <v>334</v>
      </c>
      <c r="I11" s="52">
        <v>290</v>
      </c>
    </row>
    <row r="12" spans="1:9" x14ac:dyDescent="0.2">
      <c r="A12" s="87"/>
      <c r="B12" s="23" t="s">
        <v>31</v>
      </c>
      <c r="C12" s="53">
        <v>263</v>
      </c>
      <c r="D12" s="53">
        <v>384</v>
      </c>
      <c r="E12" s="57">
        <f>SUM(C12:D12)</f>
        <v>647</v>
      </c>
      <c r="F12" s="57">
        <v>487</v>
      </c>
      <c r="G12" s="48">
        <v>272</v>
      </c>
      <c r="H12" s="64">
        <v>109</v>
      </c>
      <c r="I12" s="53">
        <v>106</v>
      </c>
    </row>
    <row r="13" spans="1:9" x14ac:dyDescent="0.2">
      <c r="A13" s="87"/>
      <c r="B13" s="23" t="s">
        <v>6</v>
      </c>
      <c r="C13" s="53">
        <v>50</v>
      </c>
      <c r="D13" s="53">
        <v>67</v>
      </c>
      <c r="E13" s="57">
        <f>SUM(C13:D13)</f>
        <v>117</v>
      </c>
      <c r="F13" s="57">
        <v>80</v>
      </c>
      <c r="G13" s="48">
        <v>35</v>
      </c>
      <c r="H13" s="64">
        <v>21</v>
      </c>
      <c r="I13" s="53">
        <v>24</v>
      </c>
    </row>
    <row r="14" spans="1:9" x14ac:dyDescent="0.2">
      <c r="A14" s="87"/>
      <c r="B14" s="43" t="s">
        <v>32</v>
      </c>
      <c r="C14" s="54">
        <v>56</v>
      </c>
      <c r="D14" s="54">
        <v>95</v>
      </c>
      <c r="E14" s="58">
        <f>SUM(C14:D14)</f>
        <v>151</v>
      </c>
      <c r="F14" s="58">
        <v>112</v>
      </c>
      <c r="G14" s="49">
        <v>60</v>
      </c>
      <c r="H14" s="65">
        <v>23</v>
      </c>
      <c r="I14" s="54">
        <v>29</v>
      </c>
    </row>
    <row r="15" spans="1:9" ht="21" customHeight="1" x14ac:dyDescent="0.2">
      <c r="A15" s="91"/>
      <c r="B15" s="44" t="s">
        <v>7</v>
      </c>
      <c r="C15" s="50">
        <f t="shared" ref="C15:I15" si="1">SUM(C11:C14)</f>
        <v>1077</v>
      </c>
      <c r="D15" s="55">
        <f t="shared" si="1"/>
        <v>1582</v>
      </c>
      <c r="E15" s="59">
        <f t="shared" si="1"/>
        <v>2659</v>
      </c>
      <c r="F15" s="59">
        <f t="shared" si="1"/>
        <v>1963</v>
      </c>
      <c r="G15" s="50">
        <f t="shared" si="1"/>
        <v>1027</v>
      </c>
      <c r="H15" s="66">
        <f t="shared" si="1"/>
        <v>487</v>
      </c>
      <c r="I15" s="55">
        <f t="shared" si="1"/>
        <v>449</v>
      </c>
    </row>
    <row r="16" spans="1:9" x14ac:dyDescent="0.2">
      <c r="A16" s="87" t="s">
        <v>18</v>
      </c>
      <c r="B16" s="42" t="s">
        <v>33</v>
      </c>
      <c r="C16" s="47">
        <v>389</v>
      </c>
      <c r="D16" s="52">
        <v>517</v>
      </c>
      <c r="E16" s="56">
        <f t="shared" ref="E16:E21" si="2">SUM(C16:D16)</f>
        <v>906</v>
      </c>
      <c r="F16" s="56">
        <v>655</v>
      </c>
      <c r="G16" s="47">
        <v>322</v>
      </c>
      <c r="H16" s="63">
        <v>180</v>
      </c>
      <c r="I16" s="52">
        <v>153</v>
      </c>
    </row>
    <row r="17" spans="1:9" x14ac:dyDescent="0.2">
      <c r="A17" s="87"/>
      <c r="B17" s="23" t="s">
        <v>36</v>
      </c>
      <c r="C17" s="48">
        <v>291</v>
      </c>
      <c r="D17" s="53">
        <v>461</v>
      </c>
      <c r="E17" s="57">
        <f>SUM(C17:D17)</f>
        <v>752</v>
      </c>
      <c r="F17" s="57">
        <v>543</v>
      </c>
      <c r="G17" s="48">
        <v>268</v>
      </c>
      <c r="H17" s="64">
        <v>130</v>
      </c>
      <c r="I17" s="53">
        <v>145</v>
      </c>
    </row>
    <row r="18" spans="1:9" x14ac:dyDescent="0.2">
      <c r="A18" s="87"/>
      <c r="B18" s="23" t="s">
        <v>39</v>
      </c>
      <c r="C18" s="48">
        <v>756</v>
      </c>
      <c r="D18" s="53">
        <v>992</v>
      </c>
      <c r="E18" s="57">
        <f t="shared" si="2"/>
        <v>1748</v>
      </c>
      <c r="F18" s="57">
        <v>1215</v>
      </c>
      <c r="G18" s="48">
        <v>498</v>
      </c>
      <c r="H18" s="64">
        <v>350</v>
      </c>
      <c r="I18" s="53">
        <v>367</v>
      </c>
    </row>
    <row r="19" spans="1:9" x14ac:dyDescent="0.2">
      <c r="A19" s="87"/>
      <c r="B19" s="23" t="s">
        <v>15</v>
      </c>
      <c r="C19" s="48">
        <v>19</v>
      </c>
      <c r="D19" s="53">
        <v>19</v>
      </c>
      <c r="E19" s="57">
        <f t="shared" si="2"/>
        <v>38</v>
      </c>
      <c r="F19" s="57">
        <v>26</v>
      </c>
      <c r="G19" s="48">
        <v>12</v>
      </c>
      <c r="H19" s="64">
        <v>11</v>
      </c>
      <c r="I19" s="53">
        <v>3</v>
      </c>
    </row>
    <row r="20" spans="1:9" x14ac:dyDescent="0.2">
      <c r="A20" s="87"/>
      <c r="B20" s="23" t="s">
        <v>30</v>
      </c>
      <c r="C20" s="48">
        <v>288</v>
      </c>
      <c r="D20" s="53">
        <v>387</v>
      </c>
      <c r="E20" s="57">
        <f t="shared" si="2"/>
        <v>675</v>
      </c>
      <c r="F20" s="57">
        <v>474</v>
      </c>
      <c r="G20" s="48">
        <v>188</v>
      </c>
      <c r="H20" s="64">
        <v>145</v>
      </c>
      <c r="I20" s="53">
        <v>141</v>
      </c>
    </row>
    <row r="21" spans="1:9" x14ac:dyDescent="0.2">
      <c r="A21" s="87"/>
      <c r="B21" s="43" t="s">
        <v>5</v>
      </c>
      <c r="C21" s="49">
        <v>80</v>
      </c>
      <c r="D21" s="54">
        <v>105</v>
      </c>
      <c r="E21" s="58">
        <f t="shared" si="2"/>
        <v>185</v>
      </c>
      <c r="F21" s="58">
        <v>137</v>
      </c>
      <c r="G21" s="49">
        <v>64</v>
      </c>
      <c r="H21" s="65">
        <v>37</v>
      </c>
      <c r="I21" s="54">
        <v>36</v>
      </c>
    </row>
    <row r="22" spans="1:9" ht="21" customHeight="1" x14ac:dyDescent="0.2">
      <c r="A22" s="91"/>
      <c r="B22" s="44" t="s">
        <v>7</v>
      </c>
      <c r="C22" s="50">
        <f t="shared" ref="C22:I22" si="3">SUM(C16:C21)</f>
        <v>1823</v>
      </c>
      <c r="D22" s="55">
        <f t="shared" si="3"/>
        <v>2481</v>
      </c>
      <c r="E22" s="59">
        <f t="shared" si="3"/>
        <v>4304</v>
      </c>
      <c r="F22" s="59">
        <f t="shared" si="3"/>
        <v>3050</v>
      </c>
      <c r="G22" s="50">
        <f t="shared" si="3"/>
        <v>1352</v>
      </c>
      <c r="H22" s="66">
        <f t="shared" si="3"/>
        <v>853</v>
      </c>
      <c r="I22" s="55">
        <f t="shared" si="3"/>
        <v>845</v>
      </c>
    </row>
    <row r="23" spans="1:9" x14ac:dyDescent="0.2">
      <c r="A23" s="88" t="s">
        <v>20</v>
      </c>
      <c r="B23" s="42" t="s">
        <v>40</v>
      </c>
      <c r="C23" s="47">
        <v>1158</v>
      </c>
      <c r="D23" s="52">
        <v>1509</v>
      </c>
      <c r="E23" s="56">
        <f t="shared" ref="E23:E29" si="4">SUM(C23:D23)</f>
        <v>2667</v>
      </c>
      <c r="F23" s="56">
        <v>1950</v>
      </c>
      <c r="G23" s="47">
        <v>873</v>
      </c>
      <c r="H23" s="63">
        <v>499</v>
      </c>
      <c r="I23" s="52">
        <v>578</v>
      </c>
    </row>
    <row r="24" spans="1:9" x14ac:dyDescent="0.2">
      <c r="A24" s="92"/>
      <c r="B24" s="23" t="s">
        <v>42</v>
      </c>
      <c r="C24" s="48">
        <v>577</v>
      </c>
      <c r="D24" s="53">
        <v>807</v>
      </c>
      <c r="E24" s="57">
        <f t="shared" si="4"/>
        <v>1384</v>
      </c>
      <c r="F24" s="57">
        <v>1033</v>
      </c>
      <c r="G24" s="48">
        <v>500</v>
      </c>
      <c r="H24" s="64">
        <v>246</v>
      </c>
      <c r="I24" s="53">
        <v>287</v>
      </c>
    </row>
    <row r="25" spans="1:9" x14ac:dyDescent="0.2">
      <c r="A25" s="92"/>
      <c r="B25" s="23" t="s">
        <v>43</v>
      </c>
      <c r="C25" s="48">
        <v>213</v>
      </c>
      <c r="D25" s="53">
        <v>291</v>
      </c>
      <c r="E25" s="57">
        <f t="shared" si="4"/>
        <v>504</v>
      </c>
      <c r="F25" s="57">
        <v>355</v>
      </c>
      <c r="G25" s="48">
        <v>152</v>
      </c>
      <c r="H25" s="64">
        <v>110</v>
      </c>
      <c r="I25" s="53">
        <v>93</v>
      </c>
    </row>
    <row r="26" spans="1:9" x14ac:dyDescent="0.2">
      <c r="A26" s="92"/>
      <c r="B26" s="23" t="s">
        <v>45</v>
      </c>
      <c r="C26" s="48">
        <v>108</v>
      </c>
      <c r="D26" s="53">
        <v>177</v>
      </c>
      <c r="E26" s="57">
        <f t="shared" si="4"/>
        <v>285</v>
      </c>
      <c r="F26" s="57">
        <v>196</v>
      </c>
      <c r="G26" s="48">
        <v>78</v>
      </c>
      <c r="H26" s="64">
        <v>55</v>
      </c>
      <c r="I26" s="53">
        <v>63</v>
      </c>
    </row>
    <row r="27" spans="1:9" x14ac:dyDescent="0.2">
      <c r="A27" s="92"/>
      <c r="B27" s="23" t="s">
        <v>46</v>
      </c>
      <c r="C27" s="48">
        <v>432</v>
      </c>
      <c r="D27" s="53">
        <v>487</v>
      </c>
      <c r="E27" s="57">
        <f t="shared" si="4"/>
        <v>919</v>
      </c>
      <c r="F27" s="57">
        <v>659</v>
      </c>
      <c r="G27" s="48">
        <v>282</v>
      </c>
      <c r="H27" s="64">
        <v>183</v>
      </c>
      <c r="I27" s="53">
        <v>194</v>
      </c>
    </row>
    <row r="28" spans="1:9" x14ac:dyDescent="0.2">
      <c r="A28" s="92"/>
      <c r="B28" s="23" t="s">
        <v>47</v>
      </c>
      <c r="C28" s="48">
        <v>272</v>
      </c>
      <c r="D28" s="53">
        <v>375</v>
      </c>
      <c r="E28" s="57">
        <f t="shared" si="4"/>
        <v>647</v>
      </c>
      <c r="F28" s="57">
        <v>461</v>
      </c>
      <c r="G28" s="48">
        <v>217</v>
      </c>
      <c r="H28" s="64">
        <v>143</v>
      </c>
      <c r="I28" s="53">
        <v>101</v>
      </c>
    </row>
    <row r="29" spans="1:9" x14ac:dyDescent="0.2">
      <c r="A29" s="92"/>
      <c r="B29" s="43" t="s">
        <v>48</v>
      </c>
      <c r="C29" s="49">
        <v>260</v>
      </c>
      <c r="D29" s="54">
        <v>350</v>
      </c>
      <c r="E29" s="58">
        <f t="shared" si="4"/>
        <v>610</v>
      </c>
      <c r="F29" s="58">
        <v>430</v>
      </c>
      <c r="G29" s="49">
        <v>168</v>
      </c>
      <c r="H29" s="65">
        <v>107</v>
      </c>
      <c r="I29" s="54">
        <v>155</v>
      </c>
    </row>
    <row r="30" spans="1:9" ht="21" customHeight="1" x14ac:dyDescent="0.2">
      <c r="A30" s="93"/>
      <c r="B30" s="44" t="s">
        <v>7</v>
      </c>
      <c r="C30" s="50">
        <f t="shared" ref="C30:I30" si="5">SUM(C23:C29)</f>
        <v>3020</v>
      </c>
      <c r="D30" s="55">
        <f t="shared" si="5"/>
        <v>3996</v>
      </c>
      <c r="E30" s="59">
        <f t="shared" si="5"/>
        <v>7016</v>
      </c>
      <c r="F30" s="59">
        <f t="shared" si="5"/>
        <v>5084</v>
      </c>
      <c r="G30" s="50">
        <f t="shared" si="5"/>
        <v>2270</v>
      </c>
      <c r="H30" s="66">
        <f t="shared" si="5"/>
        <v>1343</v>
      </c>
      <c r="I30" s="55">
        <f t="shared" si="5"/>
        <v>1471</v>
      </c>
    </row>
    <row r="31" spans="1:9" x14ac:dyDescent="0.2">
      <c r="A31" s="88" t="s">
        <v>2</v>
      </c>
      <c r="B31" s="42" t="s">
        <v>49</v>
      </c>
      <c r="C31" s="47">
        <v>24</v>
      </c>
      <c r="D31" s="52">
        <v>30</v>
      </c>
      <c r="E31" s="56">
        <f t="shared" ref="E31:E57" si="6">SUM(C31:D31)</f>
        <v>54</v>
      </c>
      <c r="F31" s="56">
        <v>37</v>
      </c>
      <c r="G31" s="47">
        <v>15</v>
      </c>
      <c r="H31" s="63">
        <v>15</v>
      </c>
      <c r="I31" s="52">
        <v>7</v>
      </c>
    </row>
    <row r="32" spans="1:9" x14ac:dyDescent="0.2">
      <c r="A32" s="92"/>
      <c r="B32" s="23" t="s">
        <v>51</v>
      </c>
      <c r="C32" s="48">
        <v>23</v>
      </c>
      <c r="D32" s="53">
        <v>24</v>
      </c>
      <c r="E32" s="57">
        <f t="shared" si="6"/>
        <v>47</v>
      </c>
      <c r="F32" s="57">
        <v>39</v>
      </c>
      <c r="G32" s="48">
        <v>20</v>
      </c>
      <c r="H32" s="64">
        <v>6</v>
      </c>
      <c r="I32" s="53">
        <v>13</v>
      </c>
    </row>
    <row r="33" spans="1:9" x14ac:dyDescent="0.2">
      <c r="A33" s="92"/>
      <c r="B33" s="23" t="s">
        <v>52</v>
      </c>
      <c r="C33" s="48">
        <v>81</v>
      </c>
      <c r="D33" s="53">
        <v>95</v>
      </c>
      <c r="E33" s="57">
        <f t="shared" si="6"/>
        <v>176</v>
      </c>
      <c r="F33" s="57">
        <f t="shared" ref="F33:F48" si="7">SUM(G33:I33)</f>
        <v>130</v>
      </c>
      <c r="G33" s="48">
        <v>67</v>
      </c>
      <c r="H33" s="64">
        <v>32</v>
      </c>
      <c r="I33" s="53">
        <v>31</v>
      </c>
    </row>
    <row r="34" spans="1:9" x14ac:dyDescent="0.2">
      <c r="A34" s="92"/>
      <c r="B34" s="23" t="s">
        <v>37</v>
      </c>
      <c r="C34" s="48">
        <v>50</v>
      </c>
      <c r="D34" s="53">
        <v>79</v>
      </c>
      <c r="E34" s="57">
        <f t="shared" si="6"/>
        <v>129</v>
      </c>
      <c r="F34" s="57">
        <v>86</v>
      </c>
      <c r="G34" s="48">
        <v>31</v>
      </c>
      <c r="H34" s="64">
        <v>29</v>
      </c>
      <c r="I34" s="53">
        <v>26</v>
      </c>
    </row>
    <row r="35" spans="1:9" x14ac:dyDescent="0.2">
      <c r="A35" s="92"/>
      <c r="B35" s="23" t="s">
        <v>53</v>
      </c>
      <c r="C35" s="48">
        <v>2</v>
      </c>
      <c r="D35" s="53">
        <v>7</v>
      </c>
      <c r="E35" s="57">
        <f t="shared" si="6"/>
        <v>9</v>
      </c>
      <c r="F35" s="57">
        <v>7</v>
      </c>
      <c r="G35" s="48">
        <v>4</v>
      </c>
      <c r="H35" s="64">
        <v>1</v>
      </c>
      <c r="I35" s="53">
        <v>2</v>
      </c>
    </row>
    <row r="36" spans="1:9" x14ac:dyDescent="0.2">
      <c r="A36" s="92"/>
      <c r="B36" s="23" t="s">
        <v>34</v>
      </c>
      <c r="C36" s="48">
        <v>95</v>
      </c>
      <c r="D36" s="53">
        <v>131</v>
      </c>
      <c r="E36" s="57">
        <f t="shared" si="6"/>
        <v>226</v>
      </c>
      <c r="F36" s="57">
        <v>164</v>
      </c>
      <c r="G36" s="48">
        <v>69</v>
      </c>
      <c r="H36" s="64">
        <v>39</v>
      </c>
      <c r="I36" s="53">
        <v>56</v>
      </c>
    </row>
    <row r="37" spans="1:9" x14ac:dyDescent="0.2">
      <c r="A37" s="92"/>
      <c r="B37" s="23" t="s">
        <v>54</v>
      </c>
      <c r="C37" s="48">
        <v>31</v>
      </c>
      <c r="D37" s="53">
        <v>37</v>
      </c>
      <c r="E37" s="57">
        <f t="shared" si="6"/>
        <v>68</v>
      </c>
      <c r="F37" s="57">
        <v>43</v>
      </c>
      <c r="G37" s="48">
        <v>14</v>
      </c>
      <c r="H37" s="64">
        <v>11</v>
      </c>
      <c r="I37" s="53">
        <v>18</v>
      </c>
    </row>
    <row r="38" spans="1:9" x14ac:dyDescent="0.2">
      <c r="A38" s="92"/>
      <c r="B38" s="23" t="s">
        <v>56</v>
      </c>
      <c r="C38" s="48">
        <v>94</v>
      </c>
      <c r="D38" s="53">
        <v>138</v>
      </c>
      <c r="E38" s="57">
        <f t="shared" si="6"/>
        <v>232</v>
      </c>
      <c r="F38" s="57">
        <f t="shared" si="7"/>
        <v>163</v>
      </c>
      <c r="G38" s="48">
        <v>59</v>
      </c>
      <c r="H38" s="64">
        <v>47</v>
      </c>
      <c r="I38" s="53">
        <v>57</v>
      </c>
    </row>
    <row r="39" spans="1:9" x14ac:dyDescent="0.2">
      <c r="A39" s="92"/>
      <c r="B39" s="23" t="s">
        <v>85</v>
      </c>
      <c r="C39" s="48">
        <v>11</v>
      </c>
      <c r="D39" s="53">
        <v>18</v>
      </c>
      <c r="E39" s="57">
        <f t="shared" si="6"/>
        <v>29</v>
      </c>
      <c r="F39" s="57">
        <f t="shared" si="7"/>
        <v>20</v>
      </c>
      <c r="G39" s="48">
        <v>8</v>
      </c>
      <c r="H39" s="64">
        <v>6</v>
      </c>
      <c r="I39" s="53">
        <v>6</v>
      </c>
    </row>
    <row r="40" spans="1:9" x14ac:dyDescent="0.2">
      <c r="A40" s="92"/>
      <c r="B40" s="23" t="s">
        <v>50</v>
      </c>
      <c r="C40" s="48">
        <v>51</v>
      </c>
      <c r="D40" s="53">
        <v>67</v>
      </c>
      <c r="E40" s="57">
        <f t="shared" si="6"/>
        <v>118</v>
      </c>
      <c r="F40" s="57">
        <v>83</v>
      </c>
      <c r="G40" s="48">
        <v>31</v>
      </c>
      <c r="H40" s="64">
        <v>28</v>
      </c>
      <c r="I40" s="53">
        <v>24</v>
      </c>
    </row>
    <row r="41" spans="1:9" x14ac:dyDescent="0.2">
      <c r="A41" s="92"/>
      <c r="B41" s="23" t="s">
        <v>35</v>
      </c>
      <c r="C41" s="48">
        <v>61</v>
      </c>
      <c r="D41" s="53">
        <v>85</v>
      </c>
      <c r="E41" s="57">
        <f t="shared" si="6"/>
        <v>146</v>
      </c>
      <c r="F41" s="57">
        <v>113</v>
      </c>
      <c r="G41" s="48">
        <v>53</v>
      </c>
      <c r="H41" s="64">
        <v>23</v>
      </c>
      <c r="I41" s="53">
        <v>37</v>
      </c>
    </row>
    <row r="42" spans="1:9" x14ac:dyDescent="0.2">
      <c r="A42" s="92"/>
      <c r="B42" s="23" t="s">
        <v>59</v>
      </c>
      <c r="C42" s="48">
        <v>11</v>
      </c>
      <c r="D42" s="53">
        <v>11</v>
      </c>
      <c r="E42" s="57">
        <f t="shared" si="6"/>
        <v>22</v>
      </c>
      <c r="F42" s="57">
        <v>13</v>
      </c>
      <c r="G42" s="48">
        <v>2</v>
      </c>
      <c r="H42" s="64">
        <v>6</v>
      </c>
      <c r="I42" s="53">
        <v>5</v>
      </c>
    </row>
    <row r="43" spans="1:9" x14ac:dyDescent="0.2">
      <c r="A43" s="92"/>
      <c r="B43" s="45" t="s">
        <v>67</v>
      </c>
      <c r="C43" s="48">
        <v>6</v>
      </c>
      <c r="D43" s="53">
        <v>5</v>
      </c>
      <c r="E43" s="57">
        <f t="shared" si="6"/>
        <v>11</v>
      </c>
      <c r="F43" s="57">
        <v>9</v>
      </c>
      <c r="G43" s="48">
        <v>6</v>
      </c>
      <c r="H43" s="64">
        <v>2</v>
      </c>
      <c r="I43" s="53">
        <v>1</v>
      </c>
    </row>
    <row r="44" spans="1:9" x14ac:dyDescent="0.2">
      <c r="A44" s="92"/>
      <c r="B44" s="23" t="s">
        <v>60</v>
      </c>
      <c r="C44" s="48">
        <v>1</v>
      </c>
      <c r="D44" s="53">
        <v>2</v>
      </c>
      <c r="E44" s="57">
        <f t="shared" si="6"/>
        <v>3</v>
      </c>
      <c r="F44" s="57">
        <v>3</v>
      </c>
      <c r="G44" s="48">
        <v>2</v>
      </c>
      <c r="H44" s="64">
        <v>0</v>
      </c>
      <c r="I44" s="53">
        <v>1</v>
      </c>
    </row>
    <row r="45" spans="1:9" x14ac:dyDescent="0.2">
      <c r="A45" s="92"/>
      <c r="B45" s="23" t="s">
        <v>55</v>
      </c>
      <c r="C45" s="48">
        <v>80</v>
      </c>
      <c r="D45" s="53">
        <v>80</v>
      </c>
      <c r="E45" s="57">
        <f t="shared" si="6"/>
        <v>160</v>
      </c>
      <c r="F45" s="57">
        <v>124</v>
      </c>
      <c r="G45" s="48">
        <v>67</v>
      </c>
      <c r="H45" s="64">
        <v>27</v>
      </c>
      <c r="I45" s="53">
        <v>30</v>
      </c>
    </row>
    <row r="46" spans="1:9" x14ac:dyDescent="0.2">
      <c r="A46" s="92"/>
      <c r="B46" s="23" t="s">
        <v>61</v>
      </c>
      <c r="C46" s="48">
        <v>58</v>
      </c>
      <c r="D46" s="53">
        <v>76</v>
      </c>
      <c r="E46" s="57">
        <f t="shared" si="6"/>
        <v>134</v>
      </c>
      <c r="F46" s="57">
        <v>93</v>
      </c>
      <c r="G46" s="48">
        <v>36</v>
      </c>
      <c r="H46" s="64">
        <v>28</v>
      </c>
      <c r="I46" s="53">
        <v>29</v>
      </c>
    </row>
    <row r="47" spans="1:9" x14ac:dyDescent="0.2">
      <c r="A47" s="92"/>
      <c r="B47" s="23" t="s">
        <v>62</v>
      </c>
      <c r="C47" s="48">
        <v>12</v>
      </c>
      <c r="D47" s="53">
        <v>14</v>
      </c>
      <c r="E47" s="57">
        <f t="shared" si="6"/>
        <v>26</v>
      </c>
      <c r="F47" s="57">
        <v>18</v>
      </c>
      <c r="G47" s="48">
        <v>7</v>
      </c>
      <c r="H47" s="64">
        <v>7</v>
      </c>
      <c r="I47" s="53">
        <v>4</v>
      </c>
    </row>
    <row r="48" spans="1:9" x14ac:dyDescent="0.2">
      <c r="A48" s="92"/>
      <c r="B48" s="23" t="s">
        <v>26</v>
      </c>
      <c r="C48" s="48">
        <v>27</v>
      </c>
      <c r="D48" s="53">
        <v>33</v>
      </c>
      <c r="E48" s="57">
        <f t="shared" si="6"/>
        <v>60</v>
      </c>
      <c r="F48" s="57">
        <f t="shared" si="7"/>
        <v>46</v>
      </c>
      <c r="G48" s="48">
        <v>23</v>
      </c>
      <c r="H48" s="64">
        <v>8</v>
      </c>
      <c r="I48" s="53">
        <v>15</v>
      </c>
    </row>
    <row r="49" spans="1:9" x14ac:dyDescent="0.2">
      <c r="A49" s="92"/>
      <c r="B49" s="23" t="s">
        <v>0</v>
      </c>
      <c r="C49" s="48">
        <v>33</v>
      </c>
      <c r="D49" s="53">
        <v>37</v>
      </c>
      <c r="E49" s="57">
        <f t="shared" si="6"/>
        <v>70</v>
      </c>
      <c r="F49" s="57">
        <v>49</v>
      </c>
      <c r="G49" s="48">
        <v>20</v>
      </c>
      <c r="H49" s="64">
        <v>17</v>
      </c>
      <c r="I49" s="53">
        <v>12</v>
      </c>
    </row>
    <row r="50" spans="1:9" x14ac:dyDescent="0.2">
      <c r="A50" s="92"/>
      <c r="B50" s="23" t="s">
        <v>99</v>
      </c>
      <c r="C50" s="48">
        <v>29</v>
      </c>
      <c r="D50" s="53">
        <v>29</v>
      </c>
      <c r="E50" s="57">
        <f t="shared" si="6"/>
        <v>58</v>
      </c>
      <c r="F50" s="57">
        <v>38</v>
      </c>
      <c r="G50" s="48">
        <v>13</v>
      </c>
      <c r="H50" s="64">
        <v>14</v>
      </c>
      <c r="I50" s="53">
        <v>11</v>
      </c>
    </row>
    <row r="51" spans="1:9" x14ac:dyDescent="0.2">
      <c r="A51" s="92"/>
      <c r="B51" s="23" t="s">
        <v>4</v>
      </c>
      <c r="C51" s="48">
        <v>4</v>
      </c>
      <c r="D51" s="53">
        <v>6</v>
      </c>
      <c r="E51" s="57">
        <f t="shared" si="6"/>
        <v>10</v>
      </c>
      <c r="F51" s="57">
        <v>6</v>
      </c>
      <c r="G51" s="48">
        <v>2</v>
      </c>
      <c r="H51" s="64">
        <v>2</v>
      </c>
      <c r="I51" s="53">
        <v>2</v>
      </c>
    </row>
    <row r="52" spans="1:9" x14ac:dyDescent="0.2">
      <c r="A52" s="92"/>
      <c r="B52" s="23" t="s">
        <v>63</v>
      </c>
      <c r="C52" s="48">
        <v>15</v>
      </c>
      <c r="D52" s="53">
        <v>15</v>
      </c>
      <c r="E52" s="57">
        <f t="shared" si="6"/>
        <v>30</v>
      </c>
      <c r="F52" s="57">
        <v>18</v>
      </c>
      <c r="G52" s="48">
        <v>3</v>
      </c>
      <c r="H52" s="64">
        <v>9</v>
      </c>
      <c r="I52" s="53">
        <v>6</v>
      </c>
    </row>
    <row r="53" spans="1:9" x14ac:dyDescent="0.2">
      <c r="A53" s="92"/>
      <c r="B53" s="23" t="s">
        <v>64</v>
      </c>
      <c r="C53" s="48">
        <v>165</v>
      </c>
      <c r="D53" s="53">
        <v>254</v>
      </c>
      <c r="E53" s="57">
        <f t="shared" si="6"/>
        <v>419</v>
      </c>
      <c r="F53" s="57">
        <v>305</v>
      </c>
      <c r="G53" s="48">
        <v>140</v>
      </c>
      <c r="H53" s="64">
        <v>76</v>
      </c>
      <c r="I53" s="53">
        <v>89</v>
      </c>
    </row>
    <row r="54" spans="1:9" x14ac:dyDescent="0.2">
      <c r="A54" s="92"/>
      <c r="B54" s="23" t="s">
        <v>65</v>
      </c>
      <c r="C54" s="48">
        <v>57</v>
      </c>
      <c r="D54" s="53">
        <v>81</v>
      </c>
      <c r="E54" s="57">
        <f t="shared" si="6"/>
        <v>138</v>
      </c>
      <c r="F54" s="57">
        <v>103</v>
      </c>
      <c r="G54" s="48">
        <v>53</v>
      </c>
      <c r="H54" s="64">
        <v>25</v>
      </c>
      <c r="I54" s="53">
        <v>25</v>
      </c>
    </row>
    <row r="55" spans="1:9" x14ac:dyDescent="0.2">
      <c r="A55" s="92"/>
      <c r="B55" s="23" t="s">
        <v>66</v>
      </c>
      <c r="C55" s="48">
        <v>47</v>
      </c>
      <c r="D55" s="53">
        <v>58</v>
      </c>
      <c r="E55" s="57">
        <f t="shared" si="6"/>
        <v>105</v>
      </c>
      <c r="F55" s="57">
        <v>82</v>
      </c>
      <c r="G55" s="48">
        <v>42</v>
      </c>
      <c r="H55" s="64">
        <v>16</v>
      </c>
      <c r="I55" s="53">
        <v>24</v>
      </c>
    </row>
    <row r="56" spans="1:9" x14ac:dyDescent="0.2">
      <c r="A56" s="92"/>
      <c r="B56" s="23" t="s">
        <v>41</v>
      </c>
      <c r="C56" s="48">
        <v>27</v>
      </c>
      <c r="D56" s="53">
        <v>47</v>
      </c>
      <c r="E56" s="57">
        <f t="shared" si="6"/>
        <v>74</v>
      </c>
      <c r="F56" s="57">
        <v>62</v>
      </c>
      <c r="G56" s="48">
        <v>46</v>
      </c>
      <c r="H56" s="64">
        <v>9</v>
      </c>
      <c r="I56" s="53">
        <v>7</v>
      </c>
    </row>
    <row r="57" spans="1:9" x14ac:dyDescent="0.2">
      <c r="A57" s="92"/>
      <c r="B57" s="43" t="s">
        <v>58</v>
      </c>
      <c r="C57" s="49">
        <v>89</v>
      </c>
      <c r="D57" s="54">
        <v>100</v>
      </c>
      <c r="E57" s="58">
        <f t="shared" si="6"/>
        <v>189</v>
      </c>
      <c r="F57" s="58">
        <v>139</v>
      </c>
      <c r="G57" s="49">
        <v>65</v>
      </c>
      <c r="H57" s="65">
        <v>40</v>
      </c>
      <c r="I57" s="54">
        <v>34</v>
      </c>
    </row>
    <row r="58" spans="1:9" ht="21" customHeight="1" x14ac:dyDescent="0.2">
      <c r="A58" s="93"/>
      <c r="B58" s="44" t="s">
        <v>7</v>
      </c>
      <c r="C58" s="50">
        <f t="shared" ref="C58:I58" si="8">SUM(C31:C57)</f>
        <v>1184</v>
      </c>
      <c r="D58" s="55">
        <f t="shared" si="8"/>
        <v>1559</v>
      </c>
      <c r="E58" s="59">
        <f t="shared" si="8"/>
        <v>2743</v>
      </c>
      <c r="F58" s="59">
        <f t="shared" si="8"/>
        <v>1993</v>
      </c>
      <c r="G58" s="50">
        <f t="shared" si="8"/>
        <v>898</v>
      </c>
      <c r="H58" s="66">
        <f t="shared" si="8"/>
        <v>523</v>
      </c>
      <c r="I58" s="55">
        <f t="shared" si="8"/>
        <v>572</v>
      </c>
    </row>
    <row r="59" spans="1:9" ht="15" customHeight="1" x14ac:dyDescent="0.2">
      <c r="A59" s="87" t="s">
        <v>69</v>
      </c>
      <c r="B59" s="87"/>
      <c r="C59" s="50">
        <f>C10+C15+C22+C30+C58</f>
        <v>7852</v>
      </c>
      <c r="D59" s="55">
        <f>D10+D15+D22+D30+D58</f>
        <v>10621</v>
      </c>
      <c r="E59" s="59">
        <f>E10+E15+E22+E30+E58</f>
        <v>18473</v>
      </c>
      <c r="F59" s="59">
        <f>SUM(G59:I59)</f>
        <v>13350</v>
      </c>
      <c r="G59" s="50">
        <f>G10+G15+G22+G30+G58</f>
        <v>6113</v>
      </c>
      <c r="H59" s="66">
        <f>H10+H15+H22+H30+H58</f>
        <v>3552</v>
      </c>
      <c r="I59" s="55">
        <f>I10+I15+I22+I30+I58</f>
        <v>3685</v>
      </c>
    </row>
  </sheetData>
  <mergeCells count="12">
    <mergeCell ref="C1:G1"/>
    <mergeCell ref="A2:I2"/>
    <mergeCell ref="C3:E3"/>
    <mergeCell ref="F3:I3"/>
    <mergeCell ref="A59:B59"/>
    <mergeCell ref="A3:A4"/>
    <mergeCell ref="B3:B4"/>
    <mergeCell ref="A5:A10"/>
    <mergeCell ref="A11:A15"/>
    <mergeCell ref="A16:A22"/>
    <mergeCell ref="A23:A30"/>
    <mergeCell ref="A31:A58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2"/>
  <sheetViews>
    <sheetView workbookViewId="0">
      <selection sqref="A1:I62"/>
    </sheetView>
  </sheetViews>
  <sheetFormatPr defaultRowHeight="13" x14ac:dyDescent="0.2"/>
  <cols>
    <col min="5" max="5" width="2.36328125" customWidth="1"/>
  </cols>
  <sheetData>
    <row r="1" spans="1:9" x14ac:dyDescent="0.2">
      <c r="A1" s="94" t="s">
        <v>101</v>
      </c>
      <c r="B1" s="94"/>
      <c r="C1" s="94"/>
      <c r="D1" s="94"/>
      <c r="E1" s="94"/>
      <c r="F1" s="94"/>
      <c r="G1" s="94"/>
      <c r="H1" s="94"/>
      <c r="I1" s="94"/>
    </row>
    <row r="2" spans="1:9" x14ac:dyDescent="0.2">
      <c r="A2" s="68"/>
      <c r="B2" s="68"/>
      <c r="C2" s="68"/>
      <c r="D2" s="68"/>
      <c r="E2" s="68"/>
      <c r="F2" s="68"/>
      <c r="G2" s="68"/>
      <c r="H2" s="68"/>
      <c r="I2" s="68"/>
    </row>
    <row r="3" spans="1:9" x14ac:dyDescent="0.2">
      <c r="A3" s="95" t="s">
        <v>102</v>
      </c>
      <c r="B3" s="95"/>
      <c r="C3" s="95"/>
      <c r="D3" s="69"/>
      <c r="E3" s="69"/>
      <c r="F3" s="69"/>
      <c r="G3" s="69"/>
      <c r="H3" s="69"/>
      <c r="I3" s="69"/>
    </row>
    <row r="4" spans="1:9" x14ac:dyDescent="0.2">
      <c r="A4" s="70" t="s">
        <v>103</v>
      </c>
      <c r="B4" s="70" t="s">
        <v>104</v>
      </c>
      <c r="C4" s="70" t="s">
        <v>105</v>
      </c>
      <c r="D4" s="70" t="s">
        <v>106</v>
      </c>
      <c r="E4" s="70"/>
      <c r="F4" s="70" t="s">
        <v>103</v>
      </c>
      <c r="G4" s="70" t="s">
        <v>104</v>
      </c>
      <c r="H4" s="70" t="s">
        <v>105</v>
      </c>
      <c r="I4" s="70" t="s">
        <v>106</v>
      </c>
    </row>
    <row r="5" spans="1:9" x14ac:dyDescent="0.2">
      <c r="A5" s="71">
        <v>0</v>
      </c>
      <c r="B5" s="72">
        <f>_xlfn.NUMBERVALUE([1]元データ!L4,".",",")</f>
        <v>76</v>
      </c>
      <c r="C5" s="72">
        <f>_xlfn.NUMBERVALUE([1]元データ!N4,".",",")</f>
        <v>67</v>
      </c>
      <c r="D5" s="72">
        <f>SUM(B5:C5)</f>
        <v>143</v>
      </c>
      <c r="E5" s="72"/>
      <c r="F5" s="71">
        <v>56</v>
      </c>
      <c r="G5" s="72">
        <f>_xlfn.NUMBERVALUE([1]元データ!L60,".",",")</f>
        <v>356</v>
      </c>
      <c r="H5" s="72">
        <f>_xlfn.NUMBERVALUE([1]元データ!N60,".",",")</f>
        <v>368</v>
      </c>
      <c r="I5" s="72">
        <f t="shared" ref="I5:I59" si="0">SUM(G5:H5)</f>
        <v>724</v>
      </c>
    </row>
    <row r="6" spans="1:9" x14ac:dyDescent="0.2">
      <c r="A6" s="71">
        <v>1</v>
      </c>
      <c r="B6" s="72">
        <f>_xlfn.NUMBERVALUE([1]元データ!L5,".",",")</f>
        <v>58</v>
      </c>
      <c r="C6" s="72">
        <f>_xlfn.NUMBERVALUE([1]元データ!N5,".",",")</f>
        <v>74</v>
      </c>
      <c r="D6" s="72">
        <f t="shared" ref="D6:D60" si="1">SUM(B6:C6)</f>
        <v>132</v>
      </c>
      <c r="E6" s="72"/>
      <c r="F6" s="71">
        <v>57</v>
      </c>
      <c r="G6" s="72">
        <f>_xlfn.NUMBERVALUE([1]元データ!L61,".",",")</f>
        <v>341</v>
      </c>
      <c r="H6" s="72">
        <f>_xlfn.NUMBERVALUE([1]元データ!N61,".",",")</f>
        <v>369</v>
      </c>
      <c r="I6" s="72">
        <f t="shared" si="0"/>
        <v>710</v>
      </c>
    </row>
    <row r="7" spans="1:9" x14ac:dyDescent="0.2">
      <c r="A7" s="71">
        <v>2</v>
      </c>
      <c r="B7" s="72">
        <f>_xlfn.NUMBERVALUE([1]元データ!L6,".",",")</f>
        <v>73</v>
      </c>
      <c r="C7" s="72">
        <f>_xlfn.NUMBERVALUE([1]元データ!N6,".",",")</f>
        <v>69</v>
      </c>
      <c r="D7" s="72">
        <f t="shared" si="1"/>
        <v>142</v>
      </c>
      <c r="E7" s="72"/>
      <c r="F7" s="71">
        <v>58</v>
      </c>
      <c r="G7" s="72">
        <f>_xlfn.NUMBERVALUE([1]元データ!L62,".",",")</f>
        <v>251</v>
      </c>
      <c r="H7" s="72">
        <f>_xlfn.NUMBERVALUE([1]元データ!N62,".",",")</f>
        <v>314</v>
      </c>
      <c r="I7" s="72">
        <f t="shared" si="0"/>
        <v>565</v>
      </c>
    </row>
    <row r="8" spans="1:9" x14ac:dyDescent="0.2">
      <c r="A8" s="71">
        <v>3</v>
      </c>
      <c r="B8" s="72">
        <f>_xlfn.NUMBERVALUE([1]元データ!L7,".",",")</f>
        <v>88</v>
      </c>
      <c r="C8" s="72">
        <f>_xlfn.NUMBERVALUE([1]元データ!N7,".",",")</f>
        <v>85</v>
      </c>
      <c r="D8" s="72">
        <f t="shared" si="1"/>
        <v>173</v>
      </c>
      <c r="E8" s="72"/>
      <c r="F8" s="71">
        <v>59</v>
      </c>
      <c r="G8" s="72">
        <f>_xlfn.NUMBERVALUE([1]元データ!L63,".",",")</f>
        <v>311</v>
      </c>
      <c r="H8" s="72">
        <f>_xlfn.NUMBERVALUE([1]元データ!N63,".",",")</f>
        <v>320</v>
      </c>
      <c r="I8" s="72">
        <f t="shared" si="0"/>
        <v>631</v>
      </c>
    </row>
    <row r="9" spans="1:9" x14ac:dyDescent="0.2">
      <c r="A9" s="71">
        <v>4</v>
      </c>
      <c r="B9" s="72">
        <f>_xlfn.NUMBERVALUE([1]元データ!L8,".",",")</f>
        <v>96</v>
      </c>
      <c r="C9" s="72">
        <f>_xlfn.NUMBERVALUE([1]元データ!N8,".",",")</f>
        <v>71</v>
      </c>
      <c r="D9" s="72">
        <f t="shared" si="1"/>
        <v>167</v>
      </c>
      <c r="E9" s="72"/>
      <c r="F9" s="71">
        <v>60</v>
      </c>
      <c r="G9" s="72">
        <f>_xlfn.NUMBERVALUE([1]元データ!L64,".",",")</f>
        <v>363</v>
      </c>
      <c r="H9" s="72">
        <f>_xlfn.NUMBERVALUE([1]元データ!N64,".",",")</f>
        <v>384</v>
      </c>
      <c r="I9" s="72">
        <f t="shared" si="0"/>
        <v>747</v>
      </c>
    </row>
    <row r="10" spans="1:9" x14ac:dyDescent="0.2">
      <c r="A10" s="71">
        <v>5</v>
      </c>
      <c r="B10" s="72">
        <f>_xlfn.NUMBERVALUE([1]元データ!L9,".",",")</f>
        <v>105</v>
      </c>
      <c r="C10" s="72">
        <f>_xlfn.NUMBERVALUE([1]元データ!N9,".",",")</f>
        <v>88</v>
      </c>
      <c r="D10" s="72">
        <f t="shared" si="1"/>
        <v>193</v>
      </c>
      <c r="E10" s="72"/>
      <c r="F10" s="71">
        <v>61</v>
      </c>
      <c r="G10" s="72">
        <f>_xlfn.NUMBERVALUE([1]元データ!L65,".",",")</f>
        <v>347</v>
      </c>
      <c r="H10" s="72">
        <f>_xlfn.NUMBERVALUE([1]元データ!N65,".",",")</f>
        <v>354</v>
      </c>
      <c r="I10" s="72">
        <f t="shared" si="0"/>
        <v>701</v>
      </c>
    </row>
    <row r="11" spans="1:9" x14ac:dyDescent="0.2">
      <c r="A11" s="71">
        <v>6</v>
      </c>
      <c r="B11" s="72">
        <f>_xlfn.NUMBERVALUE([1]元データ!L10,".",",")</f>
        <v>93</v>
      </c>
      <c r="C11" s="72">
        <f>_xlfn.NUMBERVALUE([1]元データ!N10,".",",")</f>
        <v>111</v>
      </c>
      <c r="D11" s="72">
        <f t="shared" si="1"/>
        <v>204</v>
      </c>
      <c r="E11" s="72"/>
      <c r="F11" s="71">
        <v>62</v>
      </c>
      <c r="G11" s="72">
        <f>_xlfn.NUMBERVALUE([1]元データ!L66,".",",")</f>
        <v>350</v>
      </c>
      <c r="H11" s="72">
        <f>_xlfn.NUMBERVALUE([1]元データ!N66,".",",")</f>
        <v>394</v>
      </c>
      <c r="I11" s="72">
        <f t="shared" si="0"/>
        <v>744</v>
      </c>
    </row>
    <row r="12" spans="1:9" x14ac:dyDescent="0.2">
      <c r="A12" s="71">
        <v>7</v>
      </c>
      <c r="B12" s="72">
        <f>_xlfn.NUMBERVALUE([1]元データ!L11,".",",")</f>
        <v>103</v>
      </c>
      <c r="C12" s="72">
        <f>_xlfn.NUMBERVALUE([1]元データ!N11,".",",")</f>
        <v>108</v>
      </c>
      <c r="D12" s="72">
        <f t="shared" si="1"/>
        <v>211</v>
      </c>
      <c r="E12" s="72"/>
      <c r="F12" s="71">
        <v>63</v>
      </c>
      <c r="G12" s="72">
        <f>_xlfn.NUMBERVALUE([1]元データ!L67,".",",")</f>
        <v>361</v>
      </c>
      <c r="H12" s="72">
        <f>_xlfn.NUMBERVALUE([1]元データ!N67,".",",")</f>
        <v>364</v>
      </c>
      <c r="I12" s="72">
        <f t="shared" si="0"/>
        <v>725</v>
      </c>
    </row>
    <row r="13" spans="1:9" x14ac:dyDescent="0.2">
      <c r="A13" s="71">
        <v>8</v>
      </c>
      <c r="B13" s="72">
        <f>_xlfn.NUMBERVALUE([1]元データ!L12,".",",")</f>
        <v>118</v>
      </c>
      <c r="C13" s="72">
        <f>_xlfn.NUMBERVALUE([1]元データ!N12,".",",")</f>
        <v>135</v>
      </c>
      <c r="D13" s="72">
        <f t="shared" si="1"/>
        <v>253</v>
      </c>
      <c r="E13" s="72"/>
      <c r="F13" s="71">
        <v>64</v>
      </c>
      <c r="G13" s="72">
        <f>_xlfn.NUMBERVALUE([1]元データ!L68,".",",")</f>
        <v>307</v>
      </c>
      <c r="H13" s="72">
        <f>_xlfn.NUMBERVALUE([1]元データ!N68,".",",")</f>
        <v>362</v>
      </c>
      <c r="I13" s="72">
        <f t="shared" si="0"/>
        <v>669</v>
      </c>
    </row>
    <row r="14" spans="1:9" x14ac:dyDescent="0.2">
      <c r="A14" s="71">
        <v>9</v>
      </c>
      <c r="B14" s="72">
        <f>_xlfn.NUMBERVALUE([1]元データ!L13,".",",")</f>
        <v>129</v>
      </c>
      <c r="C14" s="72">
        <f>_xlfn.NUMBERVALUE([1]元データ!N13,".",",")</f>
        <v>129</v>
      </c>
      <c r="D14" s="72">
        <f t="shared" si="1"/>
        <v>258</v>
      </c>
      <c r="E14" s="72"/>
      <c r="F14" s="71">
        <v>65</v>
      </c>
      <c r="G14" s="72">
        <f>_xlfn.NUMBERVALUE([1]元データ!L69,".",",")</f>
        <v>313</v>
      </c>
      <c r="H14" s="72">
        <f>_xlfn.NUMBERVALUE([1]元データ!N69,".",",")</f>
        <v>344</v>
      </c>
      <c r="I14" s="72">
        <f t="shared" si="0"/>
        <v>657</v>
      </c>
    </row>
    <row r="15" spans="1:9" x14ac:dyDescent="0.2">
      <c r="A15" s="71">
        <v>10</v>
      </c>
      <c r="B15" s="72">
        <f>_xlfn.NUMBERVALUE([1]元データ!L14,".",",")</f>
        <v>140</v>
      </c>
      <c r="C15" s="72">
        <f>_xlfn.NUMBERVALUE([1]元データ!N14,".",",")</f>
        <v>125</v>
      </c>
      <c r="D15" s="72">
        <f t="shared" si="1"/>
        <v>265</v>
      </c>
      <c r="E15" s="72"/>
      <c r="F15" s="71">
        <v>66</v>
      </c>
      <c r="G15" s="72">
        <f>_xlfn.NUMBERVALUE([1]元データ!L70,".",",")</f>
        <v>349</v>
      </c>
      <c r="H15" s="72">
        <f>_xlfn.NUMBERVALUE([1]元データ!N70,".",",")</f>
        <v>353</v>
      </c>
      <c r="I15" s="72">
        <f t="shared" si="0"/>
        <v>702</v>
      </c>
    </row>
    <row r="16" spans="1:9" x14ac:dyDescent="0.2">
      <c r="A16" s="71">
        <v>11</v>
      </c>
      <c r="B16" s="72">
        <f>_xlfn.NUMBERVALUE([1]元データ!L15,".",",")</f>
        <v>153</v>
      </c>
      <c r="C16" s="72">
        <f>_xlfn.NUMBERVALUE([1]元データ!N15,".",",")</f>
        <v>144</v>
      </c>
      <c r="D16" s="72">
        <f t="shared" si="1"/>
        <v>297</v>
      </c>
      <c r="E16" s="72"/>
      <c r="F16" s="71">
        <v>67</v>
      </c>
      <c r="G16" s="72">
        <f>_xlfn.NUMBERVALUE([1]元データ!L71,".",",")</f>
        <v>295</v>
      </c>
      <c r="H16" s="72">
        <f>_xlfn.NUMBERVALUE([1]元データ!N71,".",",")</f>
        <v>348</v>
      </c>
      <c r="I16" s="72">
        <f t="shared" si="0"/>
        <v>643</v>
      </c>
    </row>
    <row r="17" spans="1:9" x14ac:dyDescent="0.2">
      <c r="A17" s="71">
        <v>12</v>
      </c>
      <c r="B17" s="72">
        <f>_xlfn.NUMBERVALUE([1]元データ!L16,".",",")</f>
        <v>130</v>
      </c>
      <c r="C17" s="72">
        <f>_xlfn.NUMBERVALUE([1]元データ!N16,".",",")</f>
        <v>128</v>
      </c>
      <c r="D17" s="72">
        <f t="shared" si="1"/>
        <v>258</v>
      </c>
      <c r="E17" s="72"/>
      <c r="F17" s="71">
        <v>68</v>
      </c>
      <c r="G17" s="72">
        <f>_xlfn.NUMBERVALUE([1]元データ!L72,".",",")</f>
        <v>330</v>
      </c>
      <c r="H17" s="72">
        <f>_xlfn.NUMBERVALUE([1]元データ!N72,".",",")</f>
        <v>375</v>
      </c>
      <c r="I17" s="72">
        <f t="shared" si="0"/>
        <v>705</v>
      </c>
    </row>
    <row r="18" spans="1:9" x14ac:dyDescent="0.2">
      <c r="A18" s="71">
        <v>13</v>
      </c>
      <c r="B18" s="72">
        <f>_xlfn.NUMBERVALUE([1]元データ!L17,".",",")</f>
        <v>139</v>
      </c>
      <c r="C18" s="72">
        <f>_xlfn.NUMBERVALUE([1]元データ!N17,".",",")</f>
        <v>160</v>
      </c>
      <c r="D18" s="72">
        <f t="shared" si="1"/>
        <v>299</v>
      </c>
      <c r="E18" s="72"/>
      <c r="F18" s="71">
        <v>69</v>
      </c>
      <c r="G18" s="72">
        <f>_xlfn.NUMBERVALUE([1]元データ!L73,".",",")</f>
        <v>343</v>
      </c>
      <c r="H18" s="72">
        <f>_xlfn.NUMBERVALUE([1]元データ!N73,".",",")</f>
        <v>369</v>
      </c>
      <c r="I18" s="72">
        <f t="shared" si="0"/>
        <v>712</v>
      </c>
    </row>
    <row r="19" spans="1:9" x14ac:dyDescent="0.2">
      <c r="A19" s="71">
        <v>14</v>
      </c>
      <c r="B19" s="72">
        <f>_xlfn.NUMBERVALUE([1]元データ!L18,".",",")</f>
        <v>167</v>
      </c>
      <c r="C19" s="72">
        <f>_xlfn.NUMBERVALUE([1]元データ!N18,".",",")</f>
        <v>153</v>
      </c>
      <c r="D19" s="72">
        <f t="shared" si="1"/>
        <v>320</v>
      </c>
      <c r="E19" s="72"/>
      <c r="F19" s="71">
        <v>70</v>
      </c>
      <c r="G19" s="72">
        <f>_xlfn.NUMBERVALUE([1]元データ!L74,".",",")</f>
        <v>375</v>
      </c>
      <c r="H19" s="72">
        <f>_xlfn.NUMBERVALUE([1]元データ!N74,".",",")</f>
        <v>374</v>
      </c>
      <c r="I19" s="72">
        <f t="shared" si="0"/>
        <v>749</v>
      </c>
    </row>
    <row r="20" spans="1:9" x14ac:dyDescent="0.2">
      <c r="A20" s="71">
        <v>15</v>
      </c>
      <c r="B20" s="72">
        <f>_xlfn.NUMBERVALUE([1]元データ!L19,".",",")</f>
        <v>158</v>
      </c>
      <c r="C20" s="72">
        <f>_xlfn.NUMBERVALUE([1]元データ!N19,".",",")</f>
        <v>136</v>
      </c>
      <c r="D20" s="72">
        <f t="shared" si="1"/>
        <v>294</v>
      </c>
      <c r="E20" s="72"/>
      <c r="F20" s="71">
        <v>71</v>
      </c>
      <c r="G20" s="72">
        <f>_xlfn.NUMBERVALUE([1]元データ!L75,".",",")</f>
        <v>308</v>
      </c>
      <c r="H20" s="72">
        <f>_xlfn.NUMBERVALUE([1]元データ!N75,".",",")</f>
        <v>399</v>
      </c>
      <c r="I20" s="72">
        <f t="shared" si="0"/>
        <v>707</v>
      </c>
    </row>
    <row r="21" spans="1:9" x14ac:dyDescent="0.2">
      <c r="A21" s="71">
        <v>16</v>
      </c>
      <c r="B21" s="72">
        <f>_xlfn.NUMBERVALUE([1]元データ!L20,".",",")</f>
        <v>165</v>
      </c>
      <c r="C21" s="72">
        <f>_xlfn.NUMBERVALUE([1]元データ!N20,".",",")</f>
        <v>162</v>
      </c>
      <c r="D21" s="72">
        <f t="shared" si="1"/>
        <v>327</v>
      </c>
      <c r="E21" s="72"/>
      <c r="F21" s="71">
        <v>72</v>
      </c>
      <c r="G21" s="72">
        <f>_xlfn.NUMBERVALUE([1]元データ!L76,".",",")</f>
        <v>343</v>
      </c>
      <c r="H21" s="72">
        <f>_xlfn.NUMBERVALUE([1]元データ!N76,".",",")</f>
        <v>385</v>
      </c>
      <c r="I21" s="72">
        <f t="shared" si="0"/>
        <v>728</v>
      </c>
    </row>
    <row r="22" spans="1:9" x14ac:dyDescent="0.2">
      <c r="A22" s="71">
        <v>17</v>
      </c>
      <c r="B22" s="72">
        <f>_xlfn.NUMBERVALUE([1]元データ!L21,".",",")</f>
        <v>160</v>
      </c>
      <c r="C22" s="72">
        <f>_xlfn.NUMBERVALUE([1]元データ!N21,".",",")</f>
        <v>157</v>
      </c>
      <c r="D22" s="72">
        <f t="shared" si="1"/>
        <v>317</v>
      </c>
      <c r="E22" s="72"/>
      <c r="F22" s="71">
        <v>73</v>
      </c>
      <c r="G22" s="72">
        <f>_xlfn.NUMBERVALUE([1]元データ!L77,".",",")</f>
        <v>353</v>
      </c>
      <c r="H22" s="72">
        <f>_xlfn.NUMBERVALUE([1]元データ!N77,".",",")</f>
        <v>415</v>
      </c>
      <c r="I22" s="72">
        <f t="shared" si="0"/>
        <v>768</v>
      </c>
    </row>
    <row r="23" spans="1:9" x14ac:dyDescent="0.2">
      <c r="A23" s="71">
        <v>18</v>
      </c>
      <c r="B23" s="72">
        <f>_xlfn.NUMBERVALUE([1]元データ!L22,".",",")</f>
        <v>147</v>
      </c>
      <c r="C23" s="72">
        <f>_xlfn.NUMBERVALUE([1]元データ!N22,".",",")</f>
        <v>163</v>
      </c>
      <c r="D23" s="72">
        <f t="shared" si="1"/>
        <v>310</v>
      </c>
      <c r="E23" s="72"/>
      <c r="F23" s="71">
        <v>74</v>
      </c>
      <c r="G23" s="72">
        <f>_xlfn.NUMBERVALUE([1]元データ!L78,".",",")</f>
        <v>409</v>
      </c>
      <c r="H23" s="72">
        <f>_xlfn.NUMBERVALUE([1]元データ!N78,".",",")</f>
        <v>483</v>
      </c>
      <c r="I23" s="72">
        <f t="shared" si="0"/>
        <v>892</v>
      </c>
    </row>
    <row r="24" spans="1:9" x14ac:dyDescent="0.2">
      <c r="A24" s="71">
        <v>19</v>
      </c>
      <c r="B24" s="72">
        <f>_xlfn.NUMBERVALUE([1]元データ!L23,".",",")</f>
        <v>143</v>
      </c>
      <c r="C24" s="72">
        <f>_xlfn.NUMBERVALUE([1]元データ!N23,".",",")</f>
        <v>153</v>
      </c>
      <c r="D24" s="72">
        <f t="shared" si="1"/>
        <v>296</v>
      </c>
      <c r="E24" s="72"/>
      <c r="F24" s="71">
        <v>75</v>
      </c>
      <c r="G24" s="72">
        <f>_xlfn.NUMBERVALUE([1]元データ!L79,".",",")</f>
        <v>406</v>
      </c>
      <c r="H24" s="72">
        <f>_xlfn.NUMBERVALUE([1]元データ!N79,".",",")</f>
        <v>474</v>
      </c>
      <c r="I24" s="72">
        <f t="shared" si="0"/>
        <v>880</v>
      </c>
    </row>
    <row r="25" spans="1:9" x14ac:dyDescent="0.2">
      <c r="A25" s="71">
        <v>20</v>
      </c>
      <c r="B25" s="72">
        <f>_xlfn.NUMBERVALUE([1]元データ!L24,".",",")</f>
        <v>158</v>
      </c>
      <c r="C25" s="72">
        <f>_xlfn.NUMBERVALUE([1]元データ!N24,".",",")</f>
        <v>161</v>
      </c>
      <c r="D25" s="72">
        <f t="shared" si="1"/>
        <v>319</v>
      </c>
      <c r="E25" s="72"/>
      <c r="F25" s="71">
        <v>76</v>
      </c>
      <c r="G25" s="72">
        <f>_xlfn.NUMBERVALUE([1]元データ!L80,".",",")</f>
        <v>448</v>
      </c>
      <c r="H25" s="72">
        <f>_xlfn.NUMBERVALUE([1]元データ!N80,".",",")</f>
        <v>512</v>
      </c>
      <c r="I25" s="72">
        <f t="shared" si="0"/>
        <v>960</v>
      </c>
    </row>
    <row r="26" spans="1:9" x14ac:dyDescent="0.2">
      <c r="A26" s="71">
        <v>21</v>
      </c>
      <c r="B26" s="72">
        <f>_xlfn.NUMBERVALUE([1]元データ!L25,".",",")</f>
        <v>159</v>
      </c>
      <c r="C26" s="72">
        <f>_xlfn.NUMBERVALUE([1]元データ!N25,".",",")</f>
        <v>149</v>
      </c>
      <c r="D26" s="72">
        <f t="shared" si="1"/>
        <v>308</v>
      </c>
      <c r="E26" s="72"/>
      <c r="F26" s="71">
        <v>77</v>
      </c>
      <c r="G26" s="72">
        <f>_xlfn.NUMBERVALUE([1]元データ!L81,".",",")</f>
        <v>436</v>
      </c>
      <c r="H26" s="72">
        <f>_xlfn.NUMBERVALUE([1]元データ!N81,".",",")</f>
        <v>530</v>
      </c>
      <c r="I26" s="72">
        <f t="shared" si="0"/>
        <v>966</v>
      </c>
    </row>
    <row r="27" spans="1:9" x14ac:dyDescent="0.2">
      <c r="A27" s="71">
        <v>22</v>
      </c>
      <c r="B27" s="72">
        <f>_xlfn.NUMBERVALUE([1]元データ!L26,".",",")</f>
        <v>148</v>
      </c>
      <c r="C27" s="72">
        <f>_xlfn.NUMBERVALUE([1]元データ!N26,".",",")</f>
        <v>156</v>
      </c>
      <c r="D27" s="72">
        <f t="shared" si="1"/>
        <v>304</v>
      </c>
      <c r="E27" s="72"/>
      <c r="F27" s="71">
        <v>78</v>
      </c>
      <c r="G27" s="72">
        <f>_xlfn.NUMBERVALUE([1]元データ!L82,".",",")</f>
        <v>372</v>
      </c>
      <c r="H27" s="72">
        <f>_xlfn.NUMBERVALUE([1]元データ!N82,".",",")</f>
        <v>458</v>
      </c>
      <c r="I27" s="72">
        <f t="shared" si="0"/>
        <v>830</v>
      </c>
    </row>
    <row r="28" spans="1:9" x14ac:dyDescent="0.2">
      <c r="A28" s="71">
        <v>23</v>
      </c>
      <c r="B28" s="72">
        <f>_xlfn.NUMBERVALUE([1]元データ!L27,".",",")</f>
        <v>151</v>
      </c>
      <c r="C28" s="72">
        <f>_xlfn.NUMBERVALUE([1]元データ!N27,".",",")</f>
        <v>137</v>
      </c>
      <c r="D28" s="72">
        <f t="shared" si="1"/>
        <v>288</v>
      </c>
      <c r="E28" s="72"/>
      <c r="F28" s="71">
        <v>79</v>
      </c>
      <c r="G28" s="72">
        <f>_xlfn.NUMBERVALUE([1]元データ!L83,".",",")</f>
        <v>204</v>
      </c>
      <c r="H28" s="72">
        <f>_xlfn.NUMBERVALUE([1]元データ!N83,".",",")</f>
        <v>238</v>
      </c>
      <c r="I28" s="72">
        <f t="shared" si="0"/>
        <v>442</v>
      </c>
    </row>
    <row r="29" spans="1:9" x14ac:dyDescent="0.2">
      <c r="A29" s="71">
        <v>24</v>
      </c>
      <c r="B29" s="72">
        <f>_xlfn.NUMBERVALUE([1]元データ!L28,".",",")</f>
        <v>135</v>
      </c>
      <c r="C29" s="72">
        <f>_xlfn.NUMBERVALUE([1]元データ!N28,".",",")</f>
        <v>133</v>
      </c>
      <c r="D29" s="72">
        <f t="shared" si="1"/>
        <v>268</v>
      </c>
      <c r="E29" s="72"/>
      <c r="F29" s="71">
        <v>80</v>
      </c>
      <c r="G29" s="72">
        <f>_xlfn.NUMBERVALUE([1]元データ!L84,".",",")</f>
        <v>260</v>
      </c>
      <c r="H29" s="72">
        <f>_xlfn.NUMBERVALUE([1]元データ!N84,".",",")</f>
        <v>332</v>
      </c>
      <c r="I29" s="72">
        <f t="shared" si="0"/>
        <v>592</v>
      </c>
    </row>
    <row r="30" spans="1:9" x14ac:dyDescent="0.2">
      <c r="A30" s="71">
        <v>25</v>
      </c>
      <c r="B30" s="72">
        <f>_xlfn.NUMBERVALUE([1]元データ!L29,".",",")</f>
        <v>123</v>
      </c>
      <c r="C30" s="72">
        <f>_xlfn.NUMBERVALUE([1]元データ!N29,".",",")</f>
        <v>133</v>
      </c>
      <c r="D30" s="72">
        <f t="shared" si="1"/>
        <v>256</v>
      </c>
      <c r="E30" s="72"/>
      <c r="F30" s="71">
        <v>81</v>
      </c>
      <c r="G30" s="72">
        <f>_xlfn.NUMBERVALUE([1]元データ!L85,".",",")</f>
        <v>298</v>
      </c>
      <c r="H30" s="72">
        <f>_xlfn.NUMBERVALUE([1]元データ!N85,".",",")</f>
        <v>414</v>
      </c>
      <c r="I30" s="72">
        <f t="shared" si="0"/>
        <v>712</v>
      </c>
    </row>
    <row r="31" spans="1:9" x14ac:dyDescent="0.2">
      <c r="A31" s="71">
        <v>26</v>
      </c>
      <c r="B31" s="72">
        <f>_xlfn.NUMBERVALUE([1]元データ!L30,".",",")</f>
        <v>161</v>
      </c>
      <c r="C31" s="72">
        <f>_xlfn.NUMBERVALUE([1]元データ!N30,".",",")</f>
        <v>130</v>
      </c>
      <c r="D31" s="72">
        <f t="shared" si="1"/>
        <v>291</v>
      </c>
      <c r="E31" s="72"/>
      <c r="F31" s="71">
        <v>82</v>
      </c>
      <c r="G31" s="72">
        <f>_xlfn.NUMBERVALUE([1]元データ!L86,".",",")</f>
        <v>238</v>
      </c>
      <c r="H31" s="72">
        <f>_xlfn.NUMBERVALUE([1]元データ!N86,".",",")</f>
        <v>350</v>
      </c>
      <c r="I31" s="72">
        <f t="shared" si="0"/>
        <v>588</v>
      </c>
    </row>
    <row r="32" spans="1:9" x14ac:dyDescent="0.2">
      <c r="A32" s="71">
        <v>27</v>
      </c>
      <c r="B32" s="72">
        <f>_xlfn.NUMBERVALUE([1]元データ!L31,".",",")</f>
        <v>154</v>
      </c>
      <c r="C32" s="72">
        <f>_xlfn.NUMBERVALUE([1]元データ!N31,".",",")</f>
        <v>146</v>
      </c>
      <c r="D32" s="72">
        <f t="shared" si="1"/>
        <v>300</v>
      </c>
      <c r="E32" s="72"/>
      <c r="F32" s="71">
        <v>83</v>
      </c>
      <c r="G32" s="72">
        <f>_xlfn.NUMBERVALUE([1]元データ!L87,".",",")</f>
        <v>251</v>
      </c>
      <c r="H32" s="72">
        <f>_xlfn.NUMBERVALUE([1]元データ!N87,".",",")</f>
        <v>388</v>
      </c>
      <c r="I32" s="72">
        <f t="shared" si="0"/>
        <v>639</v>
      </c>
    </row>
    <row r="33" spans="1:9" x14ac:dyDescent="0.2">
      <c r="A33" s="71">
        <v>28</v>
      </c>
      <c r="B33" s="72">
        <f>_xlfn.NUMBERVALUE([1]元データ!L32,".",",")</f>
        <v>136</v>
      </c>
      <c r="C33" s="72">
        <f>_xlfn.NUMBERVALUE([1]元データ!N32,".",",")</f>
        <v>127</v>
      </c>
      <c r="D33" s="72">
        <f t="shared" si="1"/>
        <v>263</v>
      </c>
      <c r="E33" s="72"/>
      <c r="F33" s="71">
        <v>84</v>
      </c>
      <c r="G33" s="72">
        <f>_xlfn.NUMBERVALUE([1]元データ!L88,".",",")</f>
        <v>232</v>
      </c>
      <c r="H33" s="72">
        <f>_xlfn.NUMBERVALUE([1]元データ!N88,".",",")</f>
        <v>385</v>
      </c>
      <c r="I33" s="72">
        <f t="shared" si="0"/>
        <v>617</v>
      </c>
    </row>
    <row r="34" spans="1:9" x14ac:dyDescent="0.2">
      <c r="A34" s="71">
        <v>29</v>
      </c>
      <c r="B34" s="72">
        <f>_xlfn.NUMBERVALUE([1]元データ!L33,".",",")</f>
        <v>130</v>
      </c>
      <c r="C34" s="72">
        <f>_xlfn.NUMBERVALUE([1]元データ!N33,".",",")</f>
        <v>127</v>
      </c>
      <c r="D34" s="72">
        <f t="shared" si="1"/>
        <v>257</v>
      </c>
      <c r="E34" s="72"/>
      <c r="F34" s="71">
        <v>85</v>
      </c>
      <c r="G34" s="72">
        <f>_xlfn.NUMBERVALUE([1]元データ!L89,".",",")</f>
        <v>189</v>
      </c>
      <c r="H34" s="72">
        <f>_xlfn.NUMBERVALUE([1]元データ!N89,".",",")</f>
        <v>280</v>
      </c>
      <c r="I34" s="72">
        <f t="shared" si="0"/>
        <v>469</v>
      </c>
    </row>
    <row r="35" spans="1:9" x14ac:dyDescent="0.2">
      <c r="A35" s="71">
        <v>30</v>
      </c>
      <c r="B35" s="72">
        <f>_xlfn.NUMBERVALUE([1]元データ!L34,".",",")</f>
        <v>159</v>
      </c>
      <c r="C35" s="72">
        <f>_xlfn.NUMBERVALUE([1]元データ!N34,".",",")</f>
        <v>145</v>
      </c>
      <c r="D35" s="72">
        <f t="shared" si="1"/>
        <v>304</v>
      </c>
      <c r="E35" s="72"/>
      <c r="F35" s="71">
        <v>86</v>
      </c>
      <c r="G35" s="72">
        <f>_xlfn.NUMBERVALUE([1]元データ!L90,".",",")</f>
        <v>167</v>
      </c>
      <c r="H35" s="72">
        <f>_xlfn.NUMBERVALUE([1]元データ!N90,".",",")</f>
        <v>266</v>
      </c>
      <c r="I35" s="72">
        <f t="shared" si="0"/>
        <v>433</v>
      </c>
    </row>
    <row r="36" spans="1:9" x14ac:dyDescent="0.2">
      <c r="A36" s="71">
        <v>31</v>
      </c>
      <c r="B36" s="72">
        <f>_xlfn.NUMBERVALUE([1]元データ!L35,".",",")</f>
        <v>125</v>
      </c>
      <c r="C36" s="72">
        <f>_xlfn.NUMBERVALUE([1]元データ!N35,".",",")</f>
        <v>125</v>
      </c>
      <c r="D36" s="72">
        <f t="shared" si="1"/>
        <v>250</v>
      </c>
      <c r="E36" s="72"/>
      <c r="F36" s="71">
        <v>87</v>
      </c>
      <c r="G36" s="72">
        <f>_xlfn.NUMBERVALUE([1]元データ!L91,".",",")</f>
        <v>175</v>
      </c>
      <c r="H36" s="72">
        <f>_xlfn.NUMBERVALUE([1]元データ!N91,".",",")</f>
        <v>302</v>
      </c>
      <c r="I36" s="72">
        <f t="shared" si="0"/>
        <v>477</v>
      </c>
    </row>
    <row r="37" spans="1:9" x14ac:dyDescent="0.2">
      <c r="A37" s="71">
        <v>32</v>
      </c>
      <c r="B37" s="72">
        <f>_xlfn.NUMBERVALUE([1]元データ!L36,".",",")</f>
        <v>151</v>
      </c>
      <c r="C37" s="72">
        <f>_xlfn.NUMBERVALUE([1]元データ!N36,".",",")</f>
        <v>125</v>
      </c>
      <c r="D37" s="72">
        <f t="shared" si="1"/>
        <v>276</v>
      </c>
      <c r="E37" s="72"/>
      <c r="F37" s="71">
        <v>88</v>
      </c>
      <c r="G37" s="72">
        <f>_xlfn.NUMBERVALUE([1]元データ!L92,".",",")</f>
        <v>149</v>
      </c>
      <c r="H37" s="72">
        <f>_xlfn.NUMBERVALUE([1]元データ!N92,".",",")</f>
        <v>287</v>
      </c>
      <c r="I37" s="72">
        <f t="shared" si="0"/>
        <v>436</v>
      </c>
    </row>
    <row r="38" spans="1:9" x14ac:dyDescent="0.2">
      <c r="A38" s="71">
        <v>33</v>
      </c>
      <c r="B38" s="72">
        <f>_xlfn.NUMBERVALUE([1]元データ!L37,".",",")</f>
        <v>149</v>
      </c>
      <c r="C38" s="72">
        <f>_xlfn.NUMBERVALUE([1]元データ!N37,".",",")</f>
        <v>114</v>
      </c>
      <c r="D38" s="72">
        <f t="shared" si="1"/>
        <v>263</v>
      </c>
      <c r="E38" s="72"/>
      <c r="F38" s="71">
        <v>89</v>
      </c>
      <c r="G38" s="72">
        <f>_xlfn.NUMBERVALUE([1]元データ!L93,".",",")</f>
        <v>158</v>
      </c>
      <c r="H38" s="72">
        <f>_xlfn.NUMBERVALUE([1]元データ!N93,".",",")</f>
        <v>282</v>
      </c>
      <c r="I38" s="72">
        <f t="shared" si="0"/>
        <v>440</v>
      </c>
    </row>
    <row r="39" spans="1:9" x14ac:dyDescent="0.2">
      <c r="A39" s="71">
        <v>34</v>
      </c>
      <c r="B39" s="72">
        <f>_xlfn.NUMBERVALUE([1]元データ!L38,".",",")</f>
        <v>123</v>
      </c>
      <c r="C39" s="72">
        <f>_xlfn.NUMBERVALUE([1]元データ!N38,".",",")</f>
        <v>163</v>
      </c>
      <c r="D39" s="72">
        <f t="shared" si="1"/>
        <v>286</v>
      </c>
      <c r="E39" s="72"/>
      <c r="F39" s="71">
        <v>90</v>
      </c>
      <c r="G39" s="72">
        <f>_xlfn.NUMBERVALUE([1]元データ!L94,".",",")</f>
        <v>120</v>
      </c>
      <c r="H39" s="72">
        <f>_xlfn.NUMBERVALUE([1]元データ!N94,".",",")</f>
        <v>251</v>
      </c>
      <c r="I39" s="72">
        <f t="shared" si="0"/>
        <v>371</v>
      </c>
    </row>
    <row r="40" spans="1:9" x14ac:dyDescent="0.2">
      <c r="A40" s="71">
        <v>35</v>
      </c>
      <c r="B40" s="72">
        <f>_xlfn.NUMBERVALUE([1]元データ!L39,".",",")</f>
        <v>136</v>
      </c>
      <c r="C40" s="72">
        <f>_xlfn.NUMBERVALUE([1]元データ!N39,".",",")</f>
        <v>141</v>
      </c>
      <c r="D40" s="72">
        <f t="shared" si="1"/>
        <v>277</v>
      </c>
      <c r="E40" s="72"/>
      <c r="F40" s="71">
        <v>91</v>
      </c>
      <c r="G40" s="72">
        <f>_xlfn.NUMBERVALUE([1]元データ!L95,".",",")</f>
        <v>92</v>
      </c>
      <c r="H40" s="72">
        <f>_xlfn.NUMBERVALUE([1]元データ!N95,".",",")</f>
        <v>194</v>
      </c>
      <c r="I40" s="72">
        <f t="shared" si="0"/>
        <v>286</v>
      </c>
    </row>
    <row r="41" spans="1:9" x14ac:dyDescent="0.2">
      <c r="A41" s="71">
        <v>36</v>
      </c>
      <c r="B41" s="72">
        <f>_xlfn.NUMBERVALUE([1]元データ!L40,".",",")</f>
        <v>174</v>
      </c>
      <c r="C41" s="72">
        <f>_xlfn.NUMBERVALUE([1]元データ!N40,".",",")</f>
        <v>131</v>
      </c>
      <c r="D41" s="72">
        <f t="shared" si="1"/>
        <v>305</v>
      </c>
      <c r="E41" s="72"/>
      <c r="F41" s="71">
        <v>92</v>
      </c>
      <c r="G41" s="72">
        <f>_xlfn.NUMBERVALUE([1]元データ!L96,".",",")</f>
        <v>64</v>
      </c>
      <c r="H41" s="72">
        <f>_xlfn.NUMBERVALUE([1]元データ!N96,".",",")</f>
        <v>172</v>
      </c>
      <c r="I41" s="72">
        <f t="shared" si="0"/>
        <v>236</v>
      </c>
    </row>
    <row r="42" spans="1:9" x14ac:dyDescent="0.2">
      <c r="A42" s="71">
        <v>37</v>
      </c>
      <c r="B42" s="72">
        <f>_xlfn.NUMBERVALUE([1]元データ!L41,".",",")</f>
        <v>157</v>
      </c>
      <c r="C42" s="72">
        <f>_xlfn.NUMBERVALUE([1]元データ!N41,".",",")</f>
        <v>155</v>
      </c>
      <c r="D42" s="72">
        <f t="shared" si="1"/>
        <v>312</v>
      </c>
      <c r="E42" s="72"/>
      <c r="F42" s="71">
        <v>93</v>
      </c>
      <c r="G42" s="72">
        <f>_xlfn.NUMBERVALUE([1]元データ!L97,".",",")</f>
        <v>48</v>
      </c>
      <c r="H42" s="72">
        <f>_xlfn.NUMBERVALUE([1]元データ!N97,".",",")</f>
        <v>183</v>
      </c>
      <c r="I42" s="72">
        <f t="shared" si="0"/>
        <v>231</v>
      </c>
    </row>
    <row r="43" spans="1:9" x14ac:dyDescent="0.2">
      <c r="A43" s="71">
        <v>38</v>
      </c>
      <c r="B43" s="72">
        <f>_xlfn.NUMBERVALUE([1]元データ!L42,".",",")</f>
        <v>166</v>
      </c>
      <c r="C43" s="72">
        <f>_xlfn.NUMBERVALUE([1]元データ!N42,".",",")</f>
        <v>155</v>
      </c>
      <c r="D43" s="72">
        <f t="shared" si="1"/>
        <v>321</v>
      </c>
      <c r="E43" s="72"/>
      <c r="F43" s="71">
        <v>94</v>
      </c>
      <c r="G43" s="72">
        <f>_xlfn.NUMBERVALUE([1]元データ!L98,".",",")</f>
        <v>45</v>
      </c>
      <c r="H43" s="72">
        <f>_xlfn.NUMBERVALUE([1]元データ!N98,".",",")</f>
        <v>135</v>
      </c>
      <c r="I43" s="72">
        <f t="shared" si="0"/>
        <v>180</v>
      </c>
    </row>
    <row r="44" spans="1:9" x14ac:dyDescent="0.2">
      <c r="A44" s="71">
        <v>39</v>
      </c>
      <c r="B44" s="72">
        <f>_xlfn.NUMBERVALUE([1]元データ!L43,".",",")</f>
        <v>177</v>
      </c>
      <c r="C44" s="72">
        <f>_xlfn.NUMBERVALUE([1]元データ!N43,".",",")</f>
        <v>161</v>
      </c>
      <c r="D44" s="72">
        <f t="shared" si="1"/>
        <v>338</v>
      </c>
      <c r="E44" s="72"/>
      <c r="F44" s="71">
        <v>95</v>
      </c>
      <c r="G44" s="72">
        <f>_xlfn.NUMBERVALUE([1]元データ!L99,".",",")</f>
        <v>30</v>
      </c>
      <c r="H44" s="72">
        <f>_xlfn.NUMBERVALUE([1]元データ!N99,".",",")</f>
        <v>89</v>
      </c>
      <c r="I44" s="72">
        <f t="shared" si="0"/>
        <v>119</v>
      </c>
    </row>
    <row r="45" spans="1:9" x14ac:dyDescent="0.2">
      <c r="A45" s="71">
        <v>40</v>
      </c>
      <c r="B45" s="72">
        <f>_xlfn.NUMBERVALUE([1]元データ!L44,".",",")</f>
        <v>189</v>
      </c>
      <c r="C45" s="72">
        <f>_xlfn.NUMBERVALUE([1]元データ!N44,".",",")</f>
        <v>213</v>
      </c>
      <c r="D45" s="72">
        <f t="shared" si="1"/>
        <v>402</v>
      </c>
      <c r="E45" s="72"/>
      <c r="F45" s="71">
        <v>96</v>
      </c>
      <c r="G45" s="72">
        <f>_xlfn.NUMBERVALUE([1]元データ!L100,".",",")</f>
        <v>16</v>
      </c>
      <c r="H45" s="72">
        <f>_xlfn.NUMBERVALUE([1]元データ!N100,".",",")</f>
        <v>76</v>
      </c>
      <c r="I45" s="72">
        <f t="shared" si="0"/>
        <v>92</v>
      </c>
    </row>
    <row r="46" spans="1:9" x14ac:dyDescent="0.2">
      <c r="A46" s="71">
        <v>41</v>
      </c>
      <c r="B46" s="72">
        <f>_xlfn.NUMBERVALUE([1]元データ!L45,".",",")</f>
        <v>177</v>
      </c>
      <c r="C46" s="72">
        <f>_xlfn.NUMBERVALUE([1]元データ!N45,".",",")</f>
        <v>187</v>
      </c>
      <c r="D46" s="72">
        <f t="shared" si="1"/>
        <v>364</v>
      </c>
      <c r="E46" s="72"/>
      <c r="F46" s="71">
        <v>97</v>
      </c>
      <c r="G46" s="72">
        <f>_xlfn.NUMBERVALUE([1]元データ!L101,".",",")</f>
        <v>20</v>
      </c>
      <c r="H46" s="72">
        <f>_xlfn.NUMBERVALUE([1]元データ!N101,".",",")</f>
        <v>58</v>
      </c>
      <c r="I46" s="72">
        <f t="shared" si="0"/>
        <v>78</v>
      </c>
    </row>
    <row r="47" spans="1:9" x14ac:dyDescent="0.2">
      <c r="A47" s="71">
        <v>42</v>
      </c>
      <c r="B47" s="72">
        <f>_xlfn.NUMBERVALUE([1]元データ!L46,".",",")</f>
        <v>202</v>
      </c>
      <c r="C47" s="72">
        <f>_xlfn.NUMBERVALUE([1]元データ!N46,".",",")</f>
        <v>195</v>
      </c>
      <c r="D47" s="72">
        <f t="shared" si="1"/>
        <v>397</v>
      </c>
      <c r="E47" s="72"/>
      <c r="F47" s="71">
        <v>98</v>
      </c>
      <c r="G47" s="72">
        <f>_xlfn.NUMBERVALUE([1]元データ!L102,".",",")</f>
        <v>6</v>
      </c>
      <c r="H47" s="72">
        <f>_xlfn.NUMBERVALUE([1]元データ!N102,".",",")</f>
        <v>35</v>
      </c>
      <c r="I47" s="72">
        <f t="shared" si="0"/>
        <v>41</v>
      </c>
    </row>
    <row r="48" spans="1:9" x14ac:dyDescent="0.2">
      <c r="A48" s="71">
        <v>43</v>
      </c>
      <c r="B48" s="72">
        <f>_xlfn.NUMBERVALUE([1]元データ!L47,".",",")</f>
        <v>202</v>
      </c>
      <c r="C48" s="72">
        <f>_xlfn.NUMBERVALUE([1]元データ!N47,".",",")</f>
        <v>206</v>
      </c>
      <c r="D48" s="72">
        <f t="shared" si="1"/>
        <v>408</v>
      </c>
      <c r="E48" s="72"/>
      <c r="F48" s="71">
        <v>99</v>
      </c>
      <c r="G48" s="72">
        <f>_xlfn.NUMBERVALUE([1]元データ!L103,".",",")</f>
        <v>5</v>
      </c>
      <c r="H48" s="72">
        <f>_xlfn.NUMBERVALUE([1]元データ!N103,".",",")</f>
        <v>32</v>
      </c>
      <c r="I48" s="72">
        <f t="shared" si="0"/>
        <v>37</v>
      </c>
    </row>
    <row r="49" spans="1:9" x14ac:dyDescent="0.2">
      <c r="A49" s="71">
        <v>44</v>
      </c>
      <c r="B49" s="72">
        <f>_xlfn.NUMBERVALUE([1]元データ!L48,".",",")</f>
        <v>212</v>
      </c>
      <c r="C49" s="72">
        <f>_xlfn.NUMBERVALUE([1]元データ!N48,".",",")</f>
        <v>180</v>
      </c>
      <c r="D49" s="72">
        <f t="shared" si="1"/>
        <v>392</v>
      </c>
      <c r="E49" s="72"/>
      <c r="F49" s="71">
        <v>100</v>
      </c>
      <c r="G49" s="72">
        <f>_xlfn.NUMBERVALUE([1]元データ!L104,".",",")</f>
        <v>4</v>
      </c>
      <c r="H49" s="72">
        <f>_xlfn.NUMBERVALUE([1]元データ!N104,".",",")</f>
        <v>23</v>
      </c>
      <c r="I49" s="72">
        <f t="shared" si="0"/>
        <v>27</v>
      </c>
    </row>
    <row r="50" spans="1:9" x14ac:dyDescent="0.2">
      <c r="A50" s="71">
        <v>45</v>
      </c>
      <c r="B50" s="72">
        <f>_xlfn.NUMBERVALUE([1]元データ!L49,".",",")</f>
        <v>215</v>
      </c>
      <c r="C50" s="72">
        <f>_xlfn.NUMBERVALUE([1]元データ!N49,".",",")</f>
        <v>230</v>
      </c>
      <c r="D50" s="72">
        <f t="shared" si="1"/>
        <v>445</v>
      </c>
      <c r="E50" s="72"/>
      <c r="F50" s="71">
        <v>101</v>
      </c>
      <c r="G50" s="72">
        <f>_xlfn.NUMBERVALUE([1]元データ!L105,".",",")</f>
        <v>1</v>
      </c>
      <c r="H50" s="72">
        <f>_xlfn.NUMBERVALUE([1]元データ!N105,".",",")</f>
        <v>12</v>
      </c>
      <c r="I50" s="72">
        <f t="shared" si="0"/>
        <v>13</v>
      </c>
    </row>
    <row r="51" spans="1:9" x14ac:dyDescent="0.2">
      <c r="A51" s="71">
        <v>46</v>
      </c>
      <c r="B51" s="72">
        <f>_xlfn.NUMBERVALUE([1]元データ!L50,".",",")</f>
        <v>245</v>
      </c>
      <c r="C51" s="72">
        <f>_xlfn.NUMBERVALUE([1]元データ!N50,".",",")</f>
        <v>200</v>
      </c>
      <c r="D51" s="72">
        <f t="shared" si="1"/>
        <v>445</v>
      </c>
      <c r="E51" s="72"/>
      <c r="F51" s="71">
        <v>102</v>
      </c>
      <c r="G51" s="72">
        <f>_xlfn.NUMBERVALUE([1]元データ!L106,".",",")</f>
        <v>0</v>
      </c>
      <c r="H51" s="72">
        <f>_xlfn.NUMBERVALUE([1]元データ!N106,".",",")</f>
        <v>11</v>
      </c>
      <c r="I51" s="72">
        <f t="shared" si="0"/>
        <v>11</v>
      </c>
    </row>
    <row r="52" spans="1:9" x14ac:dyDescent="0.2">
      <c r="A52" s="71">
        <v>47</v>
      </c>
      <c r="B52" s="72">
        <f>_xlfn.NUMBERVALUE([1]元データ!L51,".",",")</f>
        <v>229</v>
      </c>
      <c r="C52" s="72">
        <f>_xlfn.NUMBERVALUE([1]元データ!N51,".",",")</f>
        <v>230</v>
      </c>
      <c r="D52" s="72">
        <f t="shared" si="1"/>
        <v>459</v>
      </c>
      <c r="E52" s="72"/>
      <c r="F52" s="71">
        <v>103</v>
      </c>
      <c r="G52" s="72">
        <f>_xlfn.NUMBERVALUE([1]元データ!L107,".",",")</f>
        <v>0</v>
      </c>
      <c r="H52" s="72">
        <f>_xlfn.NUMBERVALUE([1]元データ!N107,".",",")</f>
        <v>3</v>
      </c>
      <c r="I52" s="72">
        <f t="shared" si="0"/>
        <v>3</v>
      </c>
    </row>
    <row r="53" spans="1:9" x14ac:dyDescent="0.2">
      <c r="A53" s="71">
        <v>48</v>
      </c>
      <c r="B53" s="72">
        <f>_xlfn.NUMBERVALUE([1]元データ!L52,".",",")</f>
        <v>265</v>
      </c>
      <c r="C53" s="72">
        <f>_xlfn.NUMBERVALUE([1]元データ!N52,".",",")</f>
        <v>257</v>
      </c>
      <c r="D53" s="72">
        <f t="shared" si="1"/>
        <v>522</v>
      </c>
      <c r="E53" s="72"/>
      <c r="F53" s="71">
        <v>104</v>
      </c>
      <c r="G53" s="72">
        <f>_xlfn.NUMBERVALUE([1]元データ!L108,".",",")</f>
        <v>0</v>
      </c>
      <c r="H53" s="72">
        <f>_xlfn.NUMBERVALUE([1]元データ!N108,".",",")</f>
        <v>2</v>
      </c>
      <c r="I53" s="72">
        <f t="shared" si="0"/>
        <v>2</v>
      </c>
    </row>
    <row r="54" spans="1:9" x14ac:dyDescent="0.2">
      <c r="A54" s="71">
        <v>49</v>
      </c>
      <c r="B54" s="72">
        <f>_xlfn.NUMBERVALUE([1]元データ!L53,".",",")</f>
        <v>282</v>
      </c>
      <c r="C54" s="72">
        <f>_xlfn.NUMBERVALUE([1]元データ!N53,".",",")</f>
        <v>293</v>
      </c>
      <c r="D54" s="72">
        <f t="shared" si="1"/>
        <v>575</v>
      </c>
      <c r="E54" s="72"/>
      <c r="F54" s="71">
        <v>105</v>
      </c>
      <c r="G54" s="72">
        <f>_xlfn.NUMBERVALUE([1]元データ!L109,".",",")</f>
        <v>0</v>
      </c>
      <c r="H54" s="72">
        <f>_xlfn.NUMBERVALUE([1]元データ!N109,".",",")</f>
        <v>0</v>
      </c>
      <c r="I54" s="72">
        <f t="shared" si="0"/>
        <v>0</v>
      </c>
    </row>
    <row r="55" spans="1:9" x14ac:dyDescent="0.2">
      <c r="A55" s="71">
        <v>50</v>
      </c>
      <c r="B55" s="72">
        <f>_xlfn.NUMBERVALUE([1]元データ!L54,".",",")</f>
        <v>318</v>
      </c>
      <c r="C55" s="72">
        <f>_xlfn.NUMBERVALUE([1]元データ!N54,".",",")</f>
        <v>350</v>
      </c>
      <c r="D55" s="72">
        <f t="shared" si="1"/>
        <v>668</v>
      </c>
      <c r="E55" s="72"/>
      <c r="F55" s="71">
        <v>106</v>
      </c>
      <c r="G55" s="72">
        <f>_xlfn.NUMBERVALUE([1]元データ!L110,".",",")</f>
        <v>0</v>
      </c>
      <c r="H55" s="72">
        <f>_xlfn.NUMBERVALUE([1]元データ!N110,".",",")</f>
        <v>0</v>
      </c>
      <c r="I55" s="72">
        <f t="shared" si="0"/>
        <v>0</v>
      </c>
    </row>
    <row r="56" spans="1:9" x14ac:dyDescent="0.2">
      <c r="A56" s="71">
        <v>51</v>
      </c>
      <c r="B56" s="72">
        <f>_xlfn.NUMBERVALUE([1]元データ!L55,".",",")</f>
        <v>315</v>
      </c>
      <c r="C56" s="72">
        <f>_xlfn.NUMBERVALUE([1]元データ!N55,".",",")</f>
        <v>344</v>
      </c>
      <c r="D56" s="72">
        <f t="shared" si="1"/>
        <v>659</v>
      </c>
      <c r="E56" s="72"/>
      <c r="F56" s="71">
        <v>107</v>
      </c>
      <c r="G56" s="72">
        <f>_xlfn.NUMBERVALUE([1]元データ!L111,".",",")</f>
        <v>0</v>
      </c>
      <c r="H56" s="72">
        <f>_xlfn.NUMBERVALUE([1]元データ!N111,".",",")</f>
        <v>2</v>
      </c>
      <c r="I56" s="72">
        <f t="shared" si="0"/>
        <v>2</v>
      </c>
    </row>
    <row r="57" spans="1:9" x14ac:dyDescent="0.2">
      <c r="A57" s="71">
        <v>52</v>
      </c>
      <c r="B57" s="72">
        <f>_xlfn.NUMBERVALUE([1]元データ!L56,".",",")</f>
        <v>341</v>
      </c>
      <c r="C57" s="72">
        <f>_xlfn.NUMBERVALUE([1]元データ!N56,".",",")</f>
        <v>321</v>
      </c>
      <c r="D57" s="72">
        <f t="shared" si="1"/>
        <v>662</v>
      </c>
      <c r="E57" s="72"/>
      <c r="F57" s="71">
        <v>108</v>
      </c>
      <c r="G57" s="72">
        <f>_xlfn.NUMBERVALUE([1]元データ!L112,".",",")</f>
        <v>0</v>
      </c>
      <c r="H57" s="72">
        <f>_xlfn.NUMBERVALUE([1]元データ!N112,".",",")</f>
        <v>0</v>
      </c>
      <c r="I57" s="72">
        <f t="shared" si="0"/>
        <v>0</v>
      </c>
    </row>
    <row r="58" spans="1:9" x14ac:dyDescent="0.2">
      <c r="A58" s="71">
        <v>53</v>
      </c>
      <c r="B58" s="72">
        <f>_xlfn.NUMBERVALUE([1]元データ!L57,".",",")</f>
        <v>307</v>
      </c>
      <c r="C58" s="72">
        <f>_xlfn.NUMBERVALUE([1]元データ!N57,".",",")</f>
        <v>356</v>
      </c>
      <c r="D58" s="72">
        <f t="shared" si="1"/>
        <v>663</v>
      </c>
      <c r="E58" s="72"/>
      <c r="F58" s="71">
        <v>109</v>
      </c>
      <c r="G58" s="72">
        <f>_xlfn.NUMBERVALUE([1]元データ!L113,".",",")</f>
        <v>0</v>
      </c>
      <c r="H58" s="72">
        <f>_xlfn.NUMBERVALUE([1]元データ!N113,".",",")</f>
        <v>0</v>
      </c>
      <c r="I58" s="72">
        <f t="shared" si="0"/>
        <v>0</v>
      </c>
    </row>
    <row r="59" spans="1:9" x14ac:dyDescent="0.2">
      <c r="A59" s="71">
        <v>54</v>
      </c>
      <c r="B59" s="72">
        <f>_xlfn.NUMBERVALUE([1]元データ!L58,".",",")</f>
        <v>333</v>
      </c>
      <c r="C59" s="72">
        <f>_xlfn.NUMBERVALUE([1]元データ!N58,".",",")</f>
        <v>329</v>
      </c>
      <c r="D59" s="72">
        <f t="shared" si="1"/>
        <v>662</v>
      </c>
      <c r="E59" s="72"/>
      <c r="F59" s="73" t="s">
        <v>107</v>
      </c>
      <c r="G59" s="72">
        <f>_xlfn.NUMBERVALUE([1]元データ!L114,".",",")</f>
        <v>0</v>
      </c>
      <c r="H59" s="72">
        <f>_xlfn.NUMBERVALUE([1]元データ!N114,".",",")</f>
        <v>0</v>
      </c>
      <c r="I59" s="72">
        <f t="shared" si="0"/>
        <v>0</v>
      </c>
    </row>
    <row r="60" spans="1:9" x14ac:dyDescent="0.2">
      <c r="A60" s="71">
        <v>55</v>
      </c>
      <c r="B60" s="72">
        <f>_xlfn.NUMBERVALUE([1]元データ!L59,".",",")</f>
        <v>311</v>
      </c>
      <c r="C60" s="72">
        <f>_xlfn.NUMBERVALUE([1]元データ!N59,".",",")</f>
        <v>307</v>
      </c>
      <c r="D60" s="72">
        <f t="shared" si="1"/>
        <v>618</v>
      </c>
      <c r="E60" s="71"/>
      <c r="F60" s="70" t="s">
        <v>108</v>
      </c>
      <c r="G60" s="71">
        <f>SUM($B$5:$B$60)+SUM($G$5:$G$59)</f>
        <v>20395</v>
      </c>
      <c r="H60" s="71">
        <f>SUM($C$5:$C$60)+SUM($H$5:$H$59)</f>
        <v>23280</v>
      </c>
      <c r="I60" s="71">
        <f>SUM($D$5:$D$60)+SUM($I$5:$I$59)</f>
        <v>43675</v>
      </c>
    </row>
    <row r="61" spans="1:9" x14ac:dyDescent="0.2">
      <c r="A61" s="74"/>
      <c r="B61" s="74"/>
      <c r="C61" s="74"/>
      <c r="D61" s="68"/>
      <c r="E61" s="75"/>
      <c r="F61" s="75" t="s">
        <v>109</v>
      </c>
      <c r="G61" s="75">
        <f>SUM($G$9:$G$59)</f>
        <v>9580</v>
      </c>
      <c r="H61" s="75">
        <f>SUM($H$9:$H$59)</f>
        <v>12479</v>
      </c>
      <c r="I61" s="75">
        <f>SUM($I$9:$I$59)</f>
        <v>22059</v>
      </c>
    </row>
    <row r="62" spans="1:9" x14ac:dyDescent="0.2">
      <c r="A62" s="68"/>
      <c r="B62" s="68"/>
      <c r="C62" s="68"/>
      <c r="D62" s="68"/>
      <c r="E62" s="75"/>
      <c r="F62" s="75" t="s">
        <v>110</v>
      </c>
      <c r="G62" s="75">
        <f>SUM($G$24:$G$59)</f>
        <v>4434</v>
      </c>
      <c r="H62" s="75">
        <f>SUM($H$24:$H$59)</f>
        <v>6776</v>
      </c>
      <c r="I62" s="75">
        <f>SUM($I$24:$I$59)</f>
        <v>11210</v>
      </c>
    </row>
  </sheetData>
  <mergeCells count="2">
    <mergeCell ref="A1:I1"/>
    <mergeCell ref="A3:C3"/>
  </mergeCells>
  <phoneticPr fontId="28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町別人口(R7.4)</vt:lpstr>
      <vt:lpstr>行政区別人口</vt:lpstr>
      <vt:lpstr>65歳以上</vt:lpstr>
      <vt:lpstr>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尾﨑　恵美</dc:creator>
  <cp:lastModifiedBy>和田　菜摘</cp:lastModifiedBy>
  <cp:lastPrinted>2025-05-08T07:03:55Z</cp:lastPrinted>
  <dcterms:created xsi:type="dcterms:W3CDTF">2013-06-05T00:26:59Z</dcterms:created>
  <dcterms:modified xsi:type="dcterms:W3CDTF">2025-12-08T00:26:04Z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2022-07-05T02:52:49Z</vt:filetime>
  </property>
</Properties>
</file>