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c-svsm73\課別共有フォルダ\介護・総合相談支援課\01_地域包括ケア推進係\08_自立支援型地域ケア会議\R05\"/>
    </mc:Choice>
  </mc:AlternateContent>
  <bookViews>
    <workbookView xWindow="600" yWindow="30" windowWidth="19395" windowHeight="8055"/>
  </bookViews>
  <sheets>
    <sheet name="R5　日程表（確定）" sheetId="7" r:id="rId1"/>
    <sheet name="R5　日程表（案）" sheetId="6" r:id="rId2"/>
  </sheets>
  <definedNames>
    <definedName name="_xlnm.Print_Area" localSheetId="1">'R5　日程表（案）'!$A$1:$M$14</definedName>
    <definedName name="_xlnm.Print_Area" localSheetId="0">'R5　日程表（確定）'!$A$1:$M$14</definedName>
  </definedNames>
  <calcPr calcId="162913"/>
</workbook>
</file>

<file path=xl/calcChain.xml><?xml version="1.0" encoding="utf-8"?>
<calcChain xmlns="http://schemas.openxmlformats.org/spreadsheetml/2006/main">
  <c r="L14" i="7" l="1"/>
  <c r="M14" i="7" s="1"/>
  <c r="C14" i="7"/>
  <c r="L13" i="7"/>
  <c r="M13" i="7" s="1"/>
  <c r="J13" i="7"/>
  <c r="K13" i="7" s="1"/>
  <c r="C13" i="7"/>
  <c r="L12" i="7"/>
  <c r="J12" i="7"/>
  <c r="K12" i="7" s="1"/>
  <c r="C12" i="7"/>
  <c r="M11" i="7"/>
  <c r="L11" i="7"/>
  <c r="K11" i="7"/>
  <c r="J11" i="7"/>
  <c r="H11" i="7" s="1"/>
  <c r="C11" i="7"/>
  <c r="L10" i="7"/>
  <c r="M10" i="7" s="1"/>
  <c r="C10" i="7"/>
  <c r="M9" i="7"/>
  <c r="L9" i="7"/>
  <c r="J9" i="7" s="1"/>
  <c r="C9" i="7"/>
  <c r="M8" i="7"/>
  <c r="L8" i="7"/>
  <c r="J8" i="7"/>
  <c r="K8" i="7" s="1"/>
  <c r="H8" i="7"/>
  <c r="I8" i="7" s="1"/>
  <c r="F8" i="7"/>
  <c r="G8" i="7" s="1"/>
  <c r="C8" i="7"/>
  <c r="M7" i="7"/>
  <c r="L7" i="7"/>
  <c r="J7" i="7"/>
  <c r="K7" i="7" s="1"/>
  <c r="H7" i="7"/>
  <c r="F7" i="7" s="1"/>
  <c r="G7" i="7" s="1"/>
  <c r="C7" i="7"/>
  <c r="L6" i="7"/>
  <c r="M6" i="7" s="1"/>
  <c r="J6" i="7"/>
  <c r="K6" i="7" s="1"/>
  <c r="H6" i="7"/>
  <c r="F6" i="7" s="1"/>
  <c r="G6" i="7" s="1"/>
  <c r="C6" i="7"/>
  <c r="L5" i="7"/>
  <c r="M5" i="7" s="1"/>
  <c r="J5" i="7"/>
  <c r="K5" i="7" s="1"/>
  <c r="C5" i="7"/>
  <c r="L4" i="7"/>
  <c r="M4" i="7" s="1"/>
  <c r="J4" i="7"/>
  <c r="H4" i="7" s="1"/>
  <c r="C4" i="7"/>
  <c r="L3" i="7"/>
  <c r="J3" i="7" s="1"/>
  <c r="C3" i="7"/>
  <c r="H3" i="7" l="1"/>
  <c r="K3" i="7"/>
  <c r="F4" i="7"/>
  <c r="G4" i="7" s="1"/>
  <c r="I4" i="7"/>
  <c r="F11" i="7"/>
  <c r="G11" i="7" s="1"/>
  <c r="I11" i="7"/>
  <c r="H9" i="7"/>
  <c r="K9" i="7"/>
  <c r="K4" i="7"/>
  <c r="I6" i="7"/>
  <c r="M3" i="7"/>
  <c r="I7" i="7"/>
  <c r="J10" i="7"/>
  <c r="H12" i="7"/>
  <c r="H13" i="7"/>
  <c r="H5" i="7"/>
  <c r="J14" i="7"/>
  <c r="H12" i="6"/>
  <c r="L11" i="6"/>
  <c r="L7" i="6"/>
  <c r="I5" i="7" l="1"/>
  <c r="F5" i="7"/>
  <c r="G5" i="7" s="1"/>
  <c r="F12" i="7"/>
  <c r="G12" i="7" s="1"/>
  <c r="I12" i="7"/>
  <c r="F13" i="7"/>
  <c r="G13" i="7" s="1"/>
  <c r="I13" i="7"/>
  <c r="H10" i="7"/>
  <c r="K10" i="7"/>
  <c r="I9" i="7"/>
  <c r="F9" i="7"/>
  <c r="G9" i="7" s="1"/>
  <c r="K14" i="7"/>
  <c r="H14" i="7"/>
  <c r="I3" i="7"/>
  <c r="F3" i="7"/>
  <c r="G3" i="7" s="1"/>
  <c r="L12" i="6"/>
  <c r="J12" i="6" s="1"/>
  <c r="L13" i="6"/>
  <c r="J13" i="6" s="1"/>
  <c r="H13" i="6" s="1"/>
  <c r="L14" i="6"/>
  <c r="J14" i="6" s="1"/>
  <c r="L6" i="6"/>
  <c r="J6" i="6" s="1"/>
  <c r="L5" i="6"/>
  <c r="J5" i="6" s="1"/>
  <c r="L3" i="6"/>
  <c r="J3" i="6" s="1"/>
  <c r="F10" i="7" l="1"/>
  <c r="G10" i="7" s="1"/>
  <c r="I10" i="7"/>
  <c r="I14" i="7"/>
  <c r="F14" i="7"/>
  <c r="G14" i="7" s="1"/>
  <c r="H14" i="6"/>
  <c r="K14" i="6"/>
  <c r="H6" i="6"/>
  <c r="K6" i="6"/>
  <c r="K5" i="6"/>
  <c r="H5" i="6"/>
  <c r="F5" i="6" s="1"/>
  <c r="K3" i="6"/>
  <c r="H3" i="6"/>
  <c r="F3" i="6" s="1"/>
  <c r="G3" i="6" s="1"/>
  <c r="M3" i="6"/>
  <c r="K13" i="6"/>
  <c r="K12" i="6"/>
  <c r="M14" i="6"/>
  <c r="C14" i="6"/>
  <c r="M13" i="6"/>
  <c r="C13" i="6"/>
  <c r="C12" i="6"/>
  <c r="C11" i="6"/>
  <c r="L10" i="6"/>
  <c r="C10" i="6"/>
  <c r="L9" i="6"/>
  <c r="C9" i="6"/>
  <c r="L8" i="6"/>
  <c r="C8" i="6"/>
  <c r="J7" i="6"/>
  <c r="C7" i="6"/>
  <c r="M6" i="6"/>
  <c r="C6" i="6"/>
  <c r="M5" i="6"/>
  <c r="C5" i="6"/>
  <c r="L4" i="6"/>
  <c r="C4" i="6"/>
  <c r="C3" i="6"/>
  <c r="M11" i="6" l="1"/>
  <c r="J11" i="6"/>
  <c r="H11" i="6" s="1"/>
  <c r="I11" i="6" s="1"/>
  <c r="M10" i="6"/>
  <c r="J10" i="6"/>
  <c r="M9" i="6"/>
  <c r="J9" i="6"/>
  <c r="M8" i="6"/>
  <c r="J8" i="6"/>
  <c r="M7" i="6"/>
  <c r="K7" i="6"/>
  <c r="H7" i="6"/>
  <c r="F7" i="6" s="1"/>
  <c r="M4" i="6"/>
  <c r="J4" i="6"/>
  <c r="I3" i="6"/>
  <c r="I12" i="6"/>
  <c r="I5" i="6"/>
  <c r="I14" i="6"/>
  <c r="I13" i="6"/>
  <c r="F13" i="6"/>
  <c r="G13" i="6" s="1"/>
  <c r="F14" i="6"/>
  <c r="G14" i="6" s="1"/>
  <c r="G7" i="6"/>
  <c r="I7" i="6"/>
  <c r="G5" i="6"/>
  <c r="I6" i="6"/>
  <c r="F6" i="6"/>
  <c r="G6" i="6" s="1"/>
  <c r="G12" i="6"/>
  <c r="F12" i="6"/>
  <c r="F11" i="6" l="1"/>
  <c r="G11" i="6" s="1"/>
  <c r="K11" i="6"/>
  <c r="K10" i="6"/>
  <c r="H10" i="6"/>
  <c r="K9" i="6"/>
  <c r="H9" i="6"/>
  <c r="K8" i="6"/>
  <c r="H8" i="6"/>
  <c r="K4" i="6"/>
  <c r="H4" i="6"/>
  <c r="F10" i="6" l="1"/>
  <c r="G10" i="6" s="1"/>
  <c r="I10" i="6"/>
  <c r="F9" i="6"/>
  <c r="G9" i="6" s="1"/>
  <c r="I9" i="6"/>
  <c r="I8" i="6"/>
  <c r="F8" i="6"/>
  <c r="G8" i="6" s="1"/>
  <c r="F4" i="6"/>
  <c r="G4" i="6" s="1"/>
  <c r="I4" i="6"/>
</calcChain>
</file>

<file path=xl/sharedStrings.xml><?xml version="1.0" encoding="utf-8"?>
<sst xmlns="http://schemas.openxmlformats.org/spreadsheetml/2006/main" count="90" uniqueCount="29">
  <si>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</si>
  <si>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</si>
  <si>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</si>
  <si>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</si>
  <si>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</si>
  <si>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</si>
  <si>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</si>
  <si>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</si>
  <si>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</si>
  <si>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</si>
  <si>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</si>
  <si>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実施日</t>
    <rPh sb="0" eb="3">
      <t>ジッシビ</t>
    </rPh>
    <phoneticPr fontId="1"/>
  </si>
  <si>
    <t>書類送付日</t>
    <rPh sb="0" eb="2">
      <t>ショルイ</t>
    </rPh>
    <rPh sb="2" eb="4">
      <t>ソウフ</t>
    </rPh>
    <rPh sb="4" eb="5">
      <t>ビ</t>
    </rPh>
    <phoneticPr fontId="1"/>
  </si>
  <si>
    <t>ケース選定日</t>
    <rPh sb="3" eb="5">
      <t>センテイ</t>
    </rPh>
    <rPh sb="5" eb="6">
      <t>ビ</t>
    </rPh>
    <phoneticPr fontId="1"/>
  </si>
  <si>
    <t>会場</t>
    <rPh sb="0" eb="2">
      <t>カイジョウ</t>
    </rPh>
    <phoneticPr fontId="1"/>
  </si>
  <si>
    <t>事例提供者書類提出期限</t>
    <rPh sb="0" eb="2">
      <t>ジレイ</t>
    </rPh>
    <rPh sb="2" eb="5">
      <t>テイキョウシャ</t>
    </rPh>
    <rPh sb="5" eb="7">
      <t>ショルイ</t>
    </rPh>
    <rPh sb="7" eb="9">
      <t>テイシュツ</t>
    </rPh>
    <rPh sb="9" eb="11">
      <t>キゲン</t>
    </rPh>
    <phoneticPr fontId="1"/>
  </si>
  <si>
    <t>4月</t>
    <rPh sb="1" eb="2">
      <t>ガツ</t>
    </rPh>
    <phoneticPr fontId="1"/>
  </si>
  <si>
    <t>ケース依頼予定日</t>
    <rPh sb="3" eb="5">
      <t>イライ</t>
    </rPh>
    <rPh sb="5" eb="8">
      <t>ヨテイビ</t>
    </rPh>
    <phoneticPr fontId="1"/>
  </si>
  <si>
    <t>金</t>
    <phoneticPr fontId="1"/>
  </si>
  <si>
    <t>市役所本庁　4階403、404会議室</t>
    <rPh sb="0" eb="3">
      <t>シヤクショ</t>
    </rPh>
    <rPh sb="3" eb="5">
      <t>ホンチョウ</t>
    </rPh>
    <rPh sb="7" eb="8">
      <t>カイ</t>
    </rPh>
    <rPh sb="15" eb="18">
      <t>カイギシツ</t>
    </rPh>
    <phoneticPr fontId="1"/>
  </si>
  <si>
    <t>市役所本庁　4階401会議室</t>
    <rPh sb="0" eb="3">
      <t>シヤクショ</t>
    </rPh>
    <rPh sb="3" eb="5">
      <t>ホンチョウ</t>
    </rPh>
    <rPh sb="7" eb="8">
      <t>カイ</t>
    </rPh>
    <rPh sb="11" eb="14">
      <t>カイギシツ</t>
    </rPh>
    <phoneticPr fontId="1"/>
  </si>
  <si>
    <r>
      <t>令和5年度　自立支援型地域ケア会議　開催予定日程表(案)　　　</t>
    </r>
    <r>
      <rPr>
        <sz val="12"/>
        <color theme="1"/>
        <rFont val="ＭＳ ゴシック"/>
        <family val="3"/>
        <charset val="128"/>
      </rPr>
      <t>（R4.11現在）</t>
    </r>
    <rPh sb="0" eb="2">
      <t>レイワ</t>
    </rPh>
    <rPh sb="3" eb="5">
      <t>ネンド</t>
    </rPh>
    <rPh sb="6" eb="8">
      <t>ジリツ</t>
    </rPh>
    <rPh sb="8" eb="11">
      <t>シエンガタ</t>
    </rPh>
    <rPh sb="11" eb="13">
      <t>チイキ</t>
    </rPh>
    <rPh sb="15" eb="17">
      <t>カイギ</t>
    </rPh>
    <rPh sb="18" eb="20">
      <t>カイサイ</t>
    </rPh>
    <rPh sb="20" eb="22">
      <t>ヨテイ</t>
    </rPh>
    <rPh sb="22" eb="25">
      <t>ニッテイヒョウ</t>
    </rPh>
    <rPh sb="26" eb="27">
      <t>アン</t>
    </rPh>
    <rPh sb="37" eb="39">
      <t>ゲンザイ</t>
    </rPh>
    <phoneticPr fontId="1"/>
  </si>
  <si>
    <t>時間</t>
    <rPh sb="0" eb="2">
      <t>ジカン</t>
    </rPh>
    <phoneticPr fontId="1"/>
  </si>
  <si>
    <t>13：30～15：00</t>
    <phoneticPr fontId="1"/>
  </si>
  <si>
    <t>13：00～14：30</t>
    <phoneticPr fontId="1"/>
  </si>
  <si>
    <r>
      <t>市役所本庁　4</t>
    </r>
    <r>
      <rPr>
        <sz val="11"/>
        <rFont val="ＭＳ Ｐゴシック"/>
        <family val="3"/>
        <charset val="128"/>
        <scheme val="minor"/>
      </rPr>
      <t>階403・404会議室</t>
    </r>
    <rPh sb="0" eb="3">
      <t>シヤクショ</t>
    </rPh>
    <rPh sb="3" eb="5">
      <t>ホンチョウ</t>
    </rPh>
    <rPh sb="7" eb="8">
      <t>カイ</t>
    </rPh>
    <rPh sb="15" eb="18">
      <t>カイギシツ</t>
    </rPh>
    <phoneticPr fontId="1"/>
  </si>
  <si>
    <t>市役所本庁　4階403・404会議室</t>
    <rPh sb="0" eb="3">
      <t>シヤクショ</t>
    </rPh>
    <rPh sb="3" eb="5">
      <t>ホンチョウ</t>
    </rPh>
    <rPh sb="7" eb="8">
      <t>カイ</t>
    </rPh>
    <rPh sb="15" eb="18">
      <t>カイギシツ</t>
    </rPh>
    <phoneticPr fontId="1"/>
  </si>
  <si>
    <t>13：30～14：30</t>
    <phoneticPr fontId="1"/>
  </si>
  <si>
    <r>
      <t>令和5年度　自立支援型地域ケア会議　開催予定日程表　　　</t>
    </r>
    <r>
      <rPr>
        <sz val="12"/>
        <color theme="1"/>
        <rFont val="ＭＳ ゴシック"/>
        <family val="3"/>
        <charset val="128"/>
      </rPr>
      <t>（R５.2.22現在）</t>
    </r>
    <rPh sb="0" eb="2">
      <t>レイワ</t>
    </rPh>
    <rPh sb="3" eb="5">
      <t>ネンド</t>
    </rPh>
    <rPh sb="6" eb="8">
      <t>ジリツ</t>
    </rPh>
    <rPh sb="8" eb="11">
      <t>シエンガタ</t>
    </rPh>
    <rPh sb="11" eb="13">
      <t>チイキ</t>
    </rPh>
    <rPh sb="15" eb="17">
      <t>カイギ</t>
    </rPh>
    <rPh sb="18" eb="20">
      <t>カイサイ</t>
    </rPh>
    <rPh sb="20" eb="22">
      <t>ヨテイ</t>
    </rPh>
    <rPh sb="22" eb="25">
      <t>ニッテイヒョウ</t>
    </rPh>
    <rPh sb="36" eb="3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</si>
</sst>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F800]dddd\,\ mmmm\ dd\,\ yyyy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1" fontId="0" fillId="0" borderId="2" xfId="0" applyNumberForma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1" fontId="0" fillId="0" borderId="2" xfId="0" applyNumberFormat="1" applyFill="1" applyBorder="1" applyAlignment="1">
      <alignment horizontal="left" vertical="center"/>
    </xf>
    <xf numFmtId="31" fontId="3" fillId="0" borderId="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31" fontId="4" fillId="0" borderId="2" xfId="0" applyNumberFormat="1" applyFont="1" applyFill="1" applyBorder="1" applyAlignment="1">
      <alignment horizontal="left" vertical="center"/>
    </xf>
    <xf numFmtId="31" fontId="4" fillId="0" borderId="2" xfId="0" applyNumberFormat="1" applyFont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4" fillId="0" borderId="2" xfId="0" applyNumberFormat="1" applyFont="1" applyFill="1" applyBorder="1">
      <alignment vertical="center"/>
    </xf>
    <xf numFmtId="56" fontId="4" fillId="0" borderId="2" xfId="0" applyNumberFormat="1" applyFont="1" applyFill="1" applyBorder="1">
      <alignment vertical="center"/>
    </xf>
    <xf numFmtId="56" fontId="4" fillId="0" borderId="2" xfId="0" applyNumberFormat="1" applyFont="1" applyBorder="1">
      <alignment vertical="center"/>
    </xf>
    <xf numFmtId="0" fontId="2" fillId="0" borderId="4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"/>
  <sheetViews>
    <sheetView tabSelected="1" view="pageBreakPreview" zoomScale="98" zoomScaleNormal="100" zoomScaleSheetLayoutView="98" workbookViewId="0">
      <selection sqref="A1:M1"/>
    </sheetView>
  </sheetViews>
  <sheetFormatPr defaultRowHeight="13.5" x14ac:dyDescent="0.15"/>
  <cols>
    <col min="1" max="1" width="7.5" style="3" customWidth="1"/>
    <col min="2" max="2" width="15.75" style="1" customWidth="1"/>
    <col min="3" max="3" width="5" style="4" customWidth="1"/>
    <col min="4" max="4" width="14.625" style="4" customWidth="1"/>
    <col min="5" max="5" width="25" style="4" customWidth="1"/>
    <col min="6" max="6" width="15.625" bestFit="1" customWidth="1"/>
    <col min="7" max="7" width="8.375" style="3" bestFit="1" customWidth="1"/>
    <col min="8" max="8" width="10.375" customWidth="1"/>
    <col min="9" max="9" width="5" style="4" customWidth="1"/>
    <col min="10" max="10" width="10" customWidth="1"/>
    <col min="11" max="11" width="5" style="4" customWidth="1"/>
    <col min="12" max="12" width="10.125" customWidth="1"/>
    <col min="13" max="13" width="5" style="4" customWidth="1"/>
  </cols>
  <sheetData>
    <row r="1" spans="1:13" ht="37.5" customHeight="1" x14ac:dyDescent="0.1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8" customFormat="1" ht="22.5" customHeight="1" x14ac:dyDescent="0.15">
      <c r="A2" s="6"/>
      <c r="B2" s="40" t="s">
        <v>11</v>
      </c>
      <c r="C2" s="41"/>
      <c r="D2" s="7" t="s">
        <v>22</v>
      </c>
      <c r="E2" s="27" t="s">
        <v>14</v>
      </c>
      <c r="F2" s="42" t="s">
        <v>13</v>
      </c>
      <c r="G2" s="43"/>
      <c r="H2" s="42" t="s">
        <v>17</v>
      </c>
      <c r="I2" s="43"/>
      <c r="J2" s="42" t="s">
        <v>15</v>
      </c>
      <c r="K2" s="43"/>
      <c r="L2" s="42" t="s">
        <v>12</v>
      </c>
      <c r="M2" s="43"/>
    </row>
    <row r="3" spans="1:13" ht="37.5" customHeight="1" x14ac:dyDescent="0.15">
      <c r="A3" s="13" t="s">
        <v>16</v>
      </c>
      <c r="B3" s="14">
        <v>45042</v>
      </c>
      <c r="C3" s="15" t="str">
        <f>+TEXT(B3,"aaa")</f>
        <v>水</v>
      </c>
      <c r="D3" s="26" t="s">
        <v>27</v>
      </c>
      <c r="E3" s="28" t="s">
        <v>19</v>
      </c>
      <c r="F3" s="36">
        <f>+H3-4</f>
        <v>45009</v>
      </c>
      <c r="G3" s="16" t="str">
        <f>+TEXT(F3,"aaa")</f>
        <v>金</v>
      </c>
      <c r="H3" s="37">
        <f>+J3-10</f>
        <v>45013</v>
      </c>
      <c r="I3" s="16" t="str">
        <f>+TEXT(H3,"aaa")</f>
        <v>火</v>
      </c>
      <c r="J3" s="37">
        <f>+L3-7</f>
        <v>45023</v>
      </c>
      <c r="K3" s="16" t="str">
        <f>+TEXT(J3,"aaa")</f>
        <v>金</v>
      </c>
      <c r="L3" s="37">
        <f>+B3-12</f>
        <v>45030</v>
      </c>
      <c r="M3" s="16" t="str">
        <f>+TEXT(L3,"aaa")</f>
        <v>金</v>
      </c>
    </row>
    <row r="4" spans="1:13" ht="37.5" customHeight="1" x14ac:dyDescent="0.15">
      <c r="A4" s="13" t="s">
        <v>0</v>
      </c>
      <c r="B4" s="17">
        <v>45077</v>
      </c>
      <c r="C4" s="15" t="str">
        <f t="shared" ref="C4:C14" si="0">+TEXT(B4,"aaa")</f>
        <v>水</v>
      </c>
      <c r="D4" s="22" t="s">
        <v>24</v>
      </c>
      <c r="E4" s="29" t="s">
        <v>20</v>
      </c>
      <c r="F4" s="36">
        <f>+H4-6</f>
        <v>45041</v>
      </c>
      <c r="G4" s="16" t="str">
        <f>+TEXT(F4,"aaa")</f>
        <v>火</v>
      </c>
      <c r="H4" s="37">
        <f>+J4-15</f>
        <v>45047</v>
      </c>
      <c r="I4" s="16" t="str">
        <f>+TEXT(H4,"aaa")</f>
        <v>月</v>
      </c>
      <c r="J4" s="37">
        <f>+L4-3</f>
        <v>45062</v>
      </c>
      <c r="K4" s="16" t="str">
        <f t="shared" ref="K4:K14" si="1">+TEXT(J4,"aaa")</f>
        <v>火</v>
      </c>
      <c r="L4" s="37">
        <f t="shared" ref="L4:L10" si="2">+B4-12</f>
        <v>45065</v>
      </c>
      <c r="M4" s="16" t="str">
        <f t="shared" ref="M4:M14" si="3">+TEXT(L4,"aaa")</f>
        <v>金</v>
      </c>
    </row>
    <row r="5" spans="1:13" ht="37.5" customHeight="1" x14ac:dyDescent="0.15">
      <c r="A5" s="13" t="s">
        <v>1</v>
      </c>
      <c r="B5" s="18">
        <v>45105</v>
      </c>
      <c r="C5" s="19" t="str">
        <f t="shared" si="0"/>
        <v>水</v>
      </c>
      <c r="D5" s="26" t="s">
        <v>27</v>
      </c>
      <c r="E5" s="28" t="s">
        <v>25</v>
      </c>
      <c r="F5" s="36">
        <f>+H5-4</f>
        <v>45072</v>
      </c>
      <c r="G5" s="16" t="str">
        <f t="shared" ref="G5:G13" si="4">+TEXT(F5,"aaa")</f>
        <v>金</v>
      </c>
      <c r="H5" s="37">
        <f t="shared" ref="H5:H14" si="5">+J5-10</f>
        <v>45076</v>
      </c>
      <c r="I5" s="16" t="str">
        <f t="shared" ref="I5:I14" si="6">+TEXT(H5,"aaa")</f>
        <v>火</v>
      </c>
      <c r="J5" s="37">
        <f>+L5-7</f>
        <v>45086</v>
      </c>
      <c r="K5" s="16" t="str">
        <f t="shared" si="1"/>
        <v>金</v>
      </c>
      <c r="L5" s="37">
        <f>+B5-12</f>
        <v>45093</v>
      </c>
      <c r="M5" s="16" t="str">
        <f t="shared" si="3"/>
        <v>金</v>
      </c>
    </row>
    <row r="6" spans="1:13" ht="37.5" customHeight="1" x14ac:dyDescent="0.15">
      <c r="A6" s="13" t="s">
        <v>2</v>
      </c>
      <c r="B6" s="20">
        <v>45133</v>
      </c>
      <c r="C6" s="16" t="str">
        <f t="shared" si="0"/>
        <v>水</v>
      </c>
      <c r="D6" s="26" t="s">
        <v>27</v>
      </c>
      <c r="E6" s="29" t="s">
        <v>26</v>
      </c>
      <c r="F6" s="36">
        <f t="shared" ref="F6:F14" si="7">+H6-4</f>
        <v>45100</v>
      </c>
      <c r="G6" s="16" t="str">
        <f t="shared" si="4"/>
        <v>金</v>
      </c>
      <c r="H6" s="37">
        <f t="shared" si="5"/>
        <v>45104</v>
      </c>
      <c r="I6" s="16" t="str">
        <f t="shared" si="6"/>
        <v>火</v>
      </c>
      <c r="J6" s="37">
        <f>+L6-7</f>
        <v>45114</v>
      </c>
      <c r="K6" s="16" t="str">
        <f t="shared" si="1"/>
        <v>金</v>
      </c>
      <c r="L6" s="37">
        <f>+B6-12</f>
        <v>45121</v>
      </c>
      <c r="M6" s="16" t="str">
        <f t="shared" si="3"/>
        <v>金</v>
      </c>
    </row>
    <row r="7" spans="1:13" ht="37.5" customHeight="1" x14ac:dyDescent="0.15">
      <c r="A7" s="5" t="s">
        <v>3</v>
      </c>
      <c r="B7" s="21">
        <v>45155</v>
      </c>
      <c r="C7" s="32" t="str">
        <f t="shared" si="0"/>
        <v>木</v>
      </c>
      <c r="D7" s="23" t="s">
        <v>24</v>
      </c>
      <c r="E7" s="30" t="s">
        <v>20</v>
      </c>
      <c r="F7" s="36">
        <f>+H7-4</f>
        <v>45121</v>
      </c>
      <c r="G7" s="10" t="str">
        <f t="shared" si="4"/>
        <v>金</v>
      </c>
      <c r="H7" s="37">
        <f t="shared" si="5"/>
        <v>45125</v>
      </c>
      <c r="I7" s="10" t="str">
        <f t="shared" si="6"/>
        <v>火</v>
      </c>
      <c r="J7" s="37">
        <f t="shared" ref="J7:J11" si="8">+L7-7</f>
        <v>45135</v>
      </c>
      <c r="K7" s="16" t="str">
        <f t="shared" si="1"/>
        <v>金</v>
      </c>
      <c r="L7" s="38">
        <f>+B7-13</f>
        <v>45142</v>
      </c>
      <c r="M7" s="10" t="str">
        <f t="shared" si="3"/>
        <v>金</v>
      </c>
    </row>
    <row r="8" spans="1:13" ht="37.5" customHeight="1" x14ac:dyDescent="0.15">
      <c r="A8" s="5" t="s">
        <v>4</v>
      </c>
      <c r="B8" s="21">
        <v>45196</v>
      </c>
      <c r="C8" s="10" t="str">
        <f t="shared" si="0"/>
        <v>水</v>
      </c>
      <c r="D8" s="23" t="s">
        <v>24</v>
      </c>
      <c r="E8" s="30" t="s">
        <v>20</v>
      </c>
      <c r="F8" s="36">
        <f t="shared" si="7"/>
        <v>45163</v>
      </c>
      <c r="G8" s="10" t="str">
        <f t="shared" si="4"/>
        <v>金</v>
      </c>
      <c r="H8" s="37">
        <f t="shared" si="5"/>
        <v>45167</v>
      </c>
      <c r="I8" s="10" t="str">
        <f t="shared" si="6"/>
        <v>火</v>
      </c>
      <c r="J8" s="37">
        <f t="shared" si="8"/>
        <v>45177</v>
      </c>
      <c r="K8" s="16" t="str">
        <f t="shared" si="1"/>
        <v>金</v>
      </c>
      <c r="L8" s="38">
        <f t="shared" si="2"/>
        <v>45184</v>
      </c>
      <c r="M8" s="10" t="str">
        <f t="shared" si="3"/>
        <v>金</v>
      </c>
    </row>
    <row r="9" spans="1:13" ht="37.5" customHeight="1" x14ac:dyDescent="0.15">
      <c r="A9" s="5" t="s">
        <v>5</v>
      </c>
      <c r="B9" s="9">
        <v>45217</v>
      </c>
      <c r="C9" s="2" t="str">
        <f t="shared" si="0"/>
        <v>水</v>
      </c>
      <c r="D9" s="24" t="s">
        <v>24</v>
      </c>
      <c r="E9" s="30" t="s">
        <v>20</v>
      </c>
      <c r="F9" s="36">
        <f>+H9-5</f>
        <v>45183</v>
      </c>
      <c r="G9" s="10" t="str">
        <f t="shared" si="4"/>
        <v>木</v>
      </c>
      <c r="H9" s="37">
        <f t="shared" si="5"/>
        <v>45188</v>
      </c>
      <c r="I9" s="10" t="str">
        <f t="shared" si="6"/>
        <v>火</v>
      </c>
      <c r="J9" s="37">
        <f t="shared" si="8"/>
        <v>45198</v>
      </c>
      <c r="K9" s="16" t="str">
        <f t="shared" si="1"/>
        <v>金</v>
      </c>
      <c r="L9" s="38">
        <f t="shared" si="2"/>
        <v>45205</v>
      </c>
      <c r="M9" s="10" t="str">
        <f t="shared" si="3"/>
        <v>金</v>
      </c>
    </row>
    <row r="10" spans="1:13" ht="37.5" customHeight="1" x14ac:dyDescent="0.15">
      <c r="A10" s="5" t="s">
        <v>6</v>
      </c>
      <c r="B10" s="9">
        <v>45252</v>
      </c>
      <c r="C10" s="2" t="str">
        <f t="shared" si="0"/>
        <v>水</v>
      </c>
      <c r="D10" s="26" t="s">
        <v>27</v>
      </c>
      <c r="E10" s="30" t="s">
        <v>26</v>
      </c>
      <c r="F10" s="36">
        <f t="shared" si="7"/>
        <v>45219</v>
      </c>
      <c r="G10" s="10" t="str">
        <f t="shared" si="4"/>
        <v>金</v>
      </c>
      <c r="H10" s="37">
        <f t="shared" si="5"/>
        <v>45223</v>
      </c>
      <c r="I10" s="10" t="str">
        <f t="shared" si="6"/>
        <v>火</v>
      </c>
      <c r="J10" s="37">
        <f t="shared" si="8"/>
        <v>45233</v>
      </c>
      <c r="K10" s="16" t="str">
        <f t="shared" si="1"/>
        <v>金</v>
      </c>
      <c r="L10" s="38">
        <f t="shared" si="2"/>
        <v>45240</v>
      </c>
      <c r="M10" s="10" t="str">
        <f t="shared" si="3"/>
        <v>金</v>
      </c>
    </row>
    <row r="11" spans="1:13" ht="37.5" customHeight="1" x14ac:dyDescent="0.15">
      <c r="A11" s="5" t="s">
        <v>7</v>
      </c>
      <c r="B11" s="17">
        <v>45281</v>
      </c>
      <c r="C11" s="34" t="str">
        <f t="shared" si="0"/>
        <v>木</v>
      </c>
      <c r="D11" s="24" t="s">
        <v>24</v>
      </c>
      <c r="E11" s="30" t="s">
        <v>20</v>
      </c>
      <c r="F11" s="36">
        <f t="shared" si="7"/>
        <v>45247</v>
      </c>
      <c r="G11" s="10" t="str">
        <f t="shared" si="4"/>
        <v>金</v>
      </c>
      <c r="H11" s="37">
        <f t="shared" si="5"/>
        <v>45251</v>
      </c>
      <c r="I11" s="10" t="str">
        <f t="shared" si="6"/>
        <v>火</v>
      </c>
      <c r="J11" s="37">
        <f t="shared" si="8"/>
        <v>45261</v>
      </c>
      <c r="K11" s="16" t="str">
        <f t="shared" si="1"/>
        <v>金</v>
      </c>
      <c r="L11" s="38">
        <f>+B11-13</f>
        <v>45268</v>
      </c>
      <c r="M11" s="10" t="str">
        <f t="shared" si="3"/>
        <v>金</v>
      </c>
    </row>
    <row r="12" spans="1:13" ht="37.5" customHeight="1" x14ac:dyDescent="0.15">
      <c r="A12" s="5" t="s">
        <v>8</v>
      </c>
      <c r="B12" s="11">
        <v>45322</v>
      </c>
      <c r="C12" s="12" t="str">
        <f t="shared" si="0"/>
        <v>水</v>
      </c>
      <c r="D12" s="25" t="s">
        <v>24</v>
      </c>
      <c r="E12" s="31" t="s">
        <v>20</v>
      </c>
      <c r="F12" s="36">
        <f t="shared" si="7"/>
        <v>45284</v>
      </c>
      <c r="G12" s="10" t="str">
        <f t="shared" si="4"/>
        <v>日</v>
      </c>
      <c r="H12" s="37">
        <f>+J12-11</f>
        <v>45288</v>
      </c>
      <c r="I12" s="10" t="str">
        <f t="shared" si="6"/>
        <v>木</v>
      </c>
      <c r="J12" s="37">
        <f>+L12-11</f>
        <v>45299</v>
      </c>
      <c r="K12" s="16" t="str">
        <f t="shared" si="1"/>
        <v>月</v>
      </c>
      <c r="L12" s="38">
        <f>+B12-12</f>
        <v>45310</v>
      </c>
      <c r="M12" s="10" t="s">
        <v>18</v>
      </c>
    </row>
    <row r="13" spans="1:13" ht="37.5" customHeight="1" x14ac:dyDescent="0.15">
      <c r="A13" s="5" t="s">
        <v>9</v>
      </c>
      <c r="B13" s="21">
        <v>45350</v>
      </c>
      <c r="C13" s="10" t="str">
        <f t="shared" si="0"/>
        <v>水</v>
      </c>
      <c r="D13" s="23" t="s">
        <v>24</v>
      </c>
      <c r="E13" s="30" t="s">
        <v>20</v>
      </c>
      <c r="F13" s="36">
        <f t="shared" si="7"/>
        <v>45316</v>
      </c>
      <c r="G13" s="10" t="str">
        <f t="shared" si="4"/>
        <v>木</v>
      </c>
      <c r="H13" s="37">
        <f t="shared" si="5"/>
        <v>45320</v>
      </c>
      <c r="I13" s="10" t="str">
        <f t="shared" si="6"/>
        <v>月</v>
      </c>
      <c r="J13" s="37">
        <f>+L13-7</f>
        <v>45330</v>
      </c>
      <c r="K13" s="16" t="str">
        <f t="shared" si="1"/>
        <v>木</v>
      </c>
      <c r="L13" s="38">
        <f>+B13-13</f>
        <v>45337</v>
      </c>
      <c r="M13" s="10" t="str">
        <f t="shared" si="3"/>
        <v>木</v>
      </c>
    </row>
    <row r="14" spans="1:13" ht="37.5" customHeight="1" x14ac:dyDescent="0.15">
      <c r="A14" s="5" t="s">
        <v>10</v>
      </c>
      <c r="B14" s="21">
        <v>45378</v>
      </c>
      <c r="C14" s="10" t="str">
        <f t="shared" si="0"/>
        <v>水</v>
      </c>
      <c r="D14" s="23" t="s">
        <v>24</v>
      </c>
      <c r="E14" s="30" t="s">
        <v>20</v>
      </c>
      <c r="F14" s="36">
        <f t="shared" si="7"/>
        <v>45344</v>
      </c>
      <c r="G14" s="10" t="str">
        <f>+TEXT(F14,"aaa")</f>
        <v>木</v>
      </c>
      <c r="H14" s="37">
        <f t="shared" si="5"/>
        <v>45348</v>
      </c>
      <c r="I14" s="10" t="str">
        <f t="shared" si="6"/>
        <v>月</v>
      </c>
      <c r="J14" s="37">
        <f>+L14-7</f>
        <v>45358</v>
      </c>
      <c r="K14" s="16" t="str">
        <f t="shared" si="1"/>
        <v>木</v>
      </c>
      <c r="L14" s="38">
        <f>+B14-13</f>
        <v>45365</v>
      </c>
      <c r="M14" s="10" t="str">
        <f t="shared" si="3"/>
        <v>木</v>
      </c>
    </row>
    <row r="15" spans="1:13" ht="51.75" customHeight="1" x14ac:dyDescent="0.15"/>
  </sheetData>
  <mergeCells count="6">
    <mergeCell ref="A1:M1"/>
    <mergeCell ref="B2:C2"/>
    <mergeCell ref="F2:G2"/>
    <mergeCell ref="H2:I2"/>
    <mergeCell ref="J2:K2"/>
    <mergeCell ref="L2:M2"/>
  </mergeCells>
  <phoneticPr fontId="1"/>
  <pageMargins left="0.47244094488188981" right="0.47244094488188981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"/>
  <sheetViews>
    <sheetView view="pageBreakPreview" topLeftCell="B1" zoomScale="98" zoomScaleNormal="100" zoomScaleSheetLayoutView="98" workbookViewId="0">
      <selection activeCell="P4" sqref="P4"/>
    </sheetView>
  </sheetViews>
  <sheetFormatPr defaultRowHeight="13.5" x14ac:dyDescent="0.15"/>
  <cols>
    <col min="1" max="1" width="7.5" style="3" customWidth="1"/>
    <col min="2" max="2" width="15.75" style="1" customWidth="1"/>
    <col min="3" max="3" width="5" style="4" customWidth="1"/>
    <col min="4" max="4" width="14.625" style="4" customWidth="1"/>
    <col min="5" max="5" width="25" style="4" customWidth="1"/>
    <col min="6" max="6" width="15.625" bestFit="1" customWidth="1"/>
    <col min="7" max="7" width="8.375" style="3" bestFit="1" customWidth="1"/>
    <col min="8" max="8" width="10.375" customWidth="1"/>
    <col min="9" max="9" width="5" style="4" customWidth="1"/>
    <col min="10" max="10" width="10" customWidth="1"/>
    <col min="11" max="11" width="5" style="4" customWidth="1"/>
    <col min="12" max="12" width="10.125" customWidth="1"/>
    <col min="13" max="13" width="5" style="4" customWidth="1"/>
  </cols>
  <sheetData>
    <row r="1" spans="1:13" ht="37.5" customHeight="1" x14ac:dyDescent="0.1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8" customFormat="1" ht="22.5" customHeight="1" x14ac:dyDescent="0.15">
      <c r="A2" s="6"/>
      <c r="B2" s="40" t="s">
        <v>11</v>
      </c>
      <c r="C2" s="41"/>
      <c r="D2" s="7" t="s">
        <v>22</v>
      </c>
      <c r="E2" s="27" t="s">
        <v>14</v>
      </c>
      <c r="F2" s="42" t="s">
        <v>13</v>
      </c>
      <c r="G2" s="43"/>
      <c r="H2" s="42" t="s">
        <v>17</v>
      </c>
      <c r="I2" s="43"/>
      <c r="J2" s="42" t="s">
        <v>15</v>
      </c>
      <c r="K2" s="43"/>
      <c r="L2" s="42" t="s">
        <v>12</v>
      </c>
      <c r="M2" s="43"/>
    </row>
    <row r="3" spans="1:13" ht="37.5" customHeight="1" x14ac:dyDescent="0.15">
      <c r="A3" s="13" t="s">
        <v>16</v>
      </c>
      <c r="B3" s="14">
        <v>45042</v>
      </c>
      <c r="C3" s="15" t="str">
        <f>+TEXT(B3,"aaa")</f>
        <v>水</v>
      </c>
      <c r="D3" s="26" t="s">
        <v>23</v>
      </c>
      <c r="E3" s="28" t="s">
        <v>19</v>
      </c>
      <c r="F3" s="36">
        <f>+H3-4</f>
        <v>45009</v>
      </c>
      <c r="G3" s="16" t="str">
        <f>+TEXT(F3,"aaa")</f>
        <v>金</v>
      </c>
      <c r="H3" s="37">
        <f>+J3-10</f>
        <v>45013</v>
      </c>
      <c r="I3" s="16" t="str">
        <f>+TEXT(H3,"aaa")</f>
        <v>火</v>
      </c>
      <c r="J3" s="37">
        <f>+L3-7</f>
        <v>45023</v>
      </c>
      <c r="K3" s="16" t="str">
        <f>+TEXT(J3,"aaa")</f>
        <v>金</v>
      </c>
      <c r="L3" s="37">
        <f>+B3-12</f>
        <v>45030</v>
      </c>
      <c r="M3" s="16" t="str">
        <f>+TEXT(L3,"aaa")</f>
        <v>金</v>
      </c>
    </row>
    <row r="4" spans="1:13" ht="37.5" customHeight="1" x14ac:dyDescent="0.15">
      <c r="A4" s="13" t="s">
        <v>0</v>
      </c>
      <c r="B4" s="17">
        <v>45077</v>
      </c>
      <c r="C4" s="15" t="str">
        <f t="shared" ref="C4:C14" si="0">+TEXT(B4,"aaa")</f>
        <v>水</v>
      </c>
      <c r="D4" s="22" t="s">
        <v>24</v>
      </c>
      <c r="E4" s="29" t="s">
        <v>20</v>
      </c>
      <c r="F4" s="36">
        <f>+H4-6</f>
        <v>45041</v>
      </c>
      <c r="G4" s="16" t="str">
        <f>+TEXT(F4,"aaa")</f>
        <v>火</v>
      </c>
      <c r="H4" s="37">
        <f>+J4-15</f>
        <v>45047</v>
      </c>
      <c r="I4" s="16" t="str">
        <f>+TEXT(H4,"aaa")</f>
        <v>月</v>
      </c>
      <c r="J4" s="37">
        <f>+L4-3</f>
        <v>45062</v>
      </c>
      <c r="K4" s="16" t="str">
        <f t="shared" ref="K4:K14" si="1">+TEXT(J4,"aaa")</f>
        <v>火</v>
      </c>
      <c r="L4" s="37">
        <f t="shared" ref="L4:L10" si="2">+B4-12</f>
        <v>45065</v>
      </c>
      <c r="M4" s="16" t="str">
        <f t="shared" ref="M4:M14" si="3">+TEXT(L4,"aaa")</f>
        <v>金</v>
      </c>
    </row>
    <row r="5" spans="1:13" ht="37.5" customHeight="1" x14ac:dyDescent="0.15">
      <c r="A5" s="13" t="s">
        <v>1</v>
      </c>
      <c r="B5" s="18">
        <v>45105</v>
      </c>
      <c r="C5" s="19" t="str">
        <f t="shared" si="0"/>
        <v>水</v>
      </c>
      <c r="D5" s="26" t="s">
        <v>23</v>
      </c>
      <c r="E5" s="28" t="s">
        <v>25</v>
      </c>
      <c r="F5" s="36">
        <f>+H5-4</f>
        <v>45072</v>
      </c>
      <c r="G5" s="16" t="str">
        <f t="shared" ref="G5:G13" si="4">+TEXT(F5,"aaa")</f>
        <v>金</v>
      </c>
      <c r="H5" s="37">
        <f t="shared" ref="H5:H14" si="5">+J5-10</f>
        <v>45076</v>
      </c>
      <c r="I5" s="16" t="str">
        <f t="shared" ref="I5:I14" si="6">+TEXT(H5,"aaa")</f>
        <v>火</v>
      </c>
      <c r="J5" s="37">
        <f>+L5-7</f>
        <v>45086</v>
      </c>
      <c r="K5" s="16" t="str">
        <f t="shared" si="1"/>
        <v>金</v>
      </c>
      <c r="L5" s="37">
        <f>+B5-12</f>
        <v>45093</v>
      </c>
      <c r="M5" s="16" t="str">
        <f t="shared" si="3"/>
        <v>金</v>
      </c>
    </row>
    <row r="6" spans="1:13" ht="37.5" customHeight="1" x14ac:dyDescent="0.15">
      <c r="A6" s="13" t="s">
        <v>2</v>
      </c>
      <c r="B6" s="20">
        <v>45133</v>
      </c>
      <c r="C6" s="16" t="str">
        <f t="shared" si="0"/>
        <v>水</v>
      </c>
      <c r="D6" s="33" t="s">
        <v>23</v>
      </c>
      <c r="E6" s="29" t="s">
        <v>26</v>
      </c>
      <c r="F6" s="36">
        <f t="shared" ref="F6:F14" si="7">+H6-4</f>
        <v>45100</v>
      </c>
      <c r="G6" s="16" t="str">
        <f t="shared" si="4"/>
        <v>金</v>
      </c>
      <c r="H6" s="37">
        <f t="shared" si="5"/>
        <v>45104</v>
      </c>
      <c r="I6" s="16" t="str">
        <f t="shared" si="6"/>
        <v>火</v>
      </c>
      <c r="J6" s="37">
        <f>+L6-7</f>
        <v>45114</v>
      </c>
      <c r="K6" s="16" t="str">
        <f t="shared" si="1"/>
        <v>金</v>
      </c>
      <c r="L6" s="37">
        <f>+B6-12</f>
        <v>45121</v>
      </c>
      <c r="M6" s="16" t="str">
        <f t="shared" si="3"/>
        <v>金</v>
      </c>
    </row>
    <row r="7" spans="1:13" ht="37.5" customHeight="1" x14ac:dyDescent="0.15">
      <c r="A7" s="5" t="s">
        <v>3</v>
      </c>
      <c r="B7" s="21">
        <v>45155</v>
      </c>
      <c r="C7" s="32" t="str">
        <f t="shared" si="0"/>
        <v>木</v>
      </c>
      <c r="D7" s="23" t="s">
        <v>24</v>
      </c>
      <c r="E7" s="30" t="s">
        <v>20</v>
      </c>
      <c r="F7" s="36">
        <f>+H7-4</f>
        <v>45121</v>
      </c>
      <c r="G7" s="10" t="str">
        <f t="shared" si="4"/>
        <v>金</v>
      </c>
      <c r="H7" s="37">
        <f t="shared" si="5"/>
        <v>45125</v>
      </c>
      <c r="I7" s="10" t="str">
        <f t="shared" si="6"/>
        <v>火</v>
      </c>
      <c r="J7" s="37">
        <f t="shared" ref="J7:J11" si="8">+L7-7</f>
        <v>45135</v>
      </c>
      <c r="K7" s="16" t="str">
        <f t="shared" si="1"/>
        <v>金</v>
      </c>
      <c r="L7" s="38">
        <f>+B7-13</f>
        <v>45142</v>
      </c>
      <c r="M7" s="10" t="str">
        <f t="shared" si="3"/>
        <v>金</v>
      </c>
    </row>
    <row r="8" spans="1:13" ht="37.5" customHeight="1" x14ac:dyDescent="0.15">
      <c r="A8" s="5" t="s">
        <v>4</v>
      </c>
      <c r="B8" s="21">
        <v>45196</v>
      </c>
      <c r="C8" s="10" t="str">
        <f t="shared" si="0"/>
        <v>水</v>
      </c>
      <c r="D8" s="23" t="s">
        <v>24</v>
      </c>
      <c r="E8" s="30" t="s">
        <v>20</v>
      </c>
      <c r="F8" s="36">
        <f t="shared" si="7"/>
        <v>45163</v>
      </c>
      <c r="G8" s="10" t="str">
        <f t="shared" si="4"/>
        <v>金</v>
      </c>
      <c r="H8" s="37">
        <f t="shared" si="5"/>
        <v>45167</v>
      </c>
      <c r="I8" s="10" t="str">
        <f t="shared" si="6"/>
        <v>火</v>
      </c>
      <c r="J8" s="37">
        <f t="shared" si="8"/>
        <v>45177</v>
      </c>
      <c r="K8" s="16" t="str">
        <f t="shared" si="1"/>
        <v>金</v>
      </c>
      <c r="L8" s="38">
        <f t="shared" si="2"/>
        <v>45184</v>
      </c>
      <c r="M8" s="10" t="str">
        <f t="shared" si="3"/>
        <v>金</v>
      </c>
    </row>
    <row r="9" spans="1:13" ht="37.5" customHeight="1" x14ac:dyDescent="0.15">
      <c r="A9" s="5" t="s">
        <v>5</v>
      </c>
      <c r="B9" s="9">
        <v>45217</v>
      </c>
      <c r="C9" s="2" t="str">
        <f t="shared" si="0"/>
        <v>水</v>
      </c>
      <c r="D9" s="24" t="s">
        <v>24</v>
      </c>
      <c r="E9" s="30" t="s">
        <v>20</v>
      </c>
      <c r="F9" s="36">
        <f>+H9-5</f>
        <v>45183</v>
      </c>
      <c r="G9" s="10" t="str">
        <f t="shared" si="4"/>
        <v>木</v>
      </c>
      <c r="H9" s="37">
        <f t="shared" si="5"/>
        <v>45188</v>
      </c>
      <c r="I9" s="10" t="str">
        <f t="shared" si="6"/>
        <v>火</v>
      </c>
      <c r="J9" s="37">
        <f t="shared" si="8"/>
        <v>45198</v>
      </c>
      <c r="K9" s="16" t="str">
        <f t="shared" si="1"/>
        <v>金</v>
      </c>
      <c r="L9" s="38">
        <f t="shared" si="2"/>
        <v>45205</v>
      </c>
      <c r="M9" s="10" t="str">
        <f t="shared" si="3"/>
        <v>金</v>
      </c>
    </row>
    <row r="10" spans="1:13" ht="37.5" customHeight="1" x14ac:dyDescent="0.15">
      <c r="A10" s="5" t="s">
        <v>6</v>
      </c>
      <c r="B10" s="9">
        <v>45252</v>
      </c>
      <c r="C10" s="2" t="str">
        <f t="shared" si="0"/>
        <v>水</v>
      </c>
      <c r="D10" s="35" t="s">
        <v>23</v>
      </c>
      <c r="E10" s="30" t="s">
        <v>26</v>
      </c>
      <c r="F10" s="36">
        <f t="shared" si="7"/>
        <v>45219</v>
      </c>
      <c r="G10" s="10" t="str">
        <f t="shared" si="4"/>
        <v>金</v>
      </c>
      <c r="H10" s="37">
        <f t="shared" si="5"/>
        <v>45223</v>
      </c>
      <c r="I10" s="10" t="str">
        <f t="shared" si="6"/>
        <v>火</v>
      </c>
      <c r="J10" s="37">
        <f t="shared" si="8"/>
        <v>45233</v>
      </c>
      <c r="K10" s="16" t="str">
        <f t="shared" si="1"/>
        <v>金</v>
      </c>
      <c r="L10" s="38">
        <f t="shared" si="2"/>
        <v>45240</v>
      </c>
      <c r="M10" s="10" t="str">
        <f t="shared" si="3"/>
        <v>金</v>
      </c>
    </row>
    <row r="11" spans="1:13" ht="37.5" customHeight="1" x14ac:dyDescent="0.15">
      <c r="A11" s="5" t="s">
        <v>7</v>
      </c>
      <c r="B11" s="17">
        <v>45281</v>
      </c>
      <c r="C11" s="34" t="str">
        <f t="shared" si="0"/>
        <v>木</v>
      </c>
      <c r="D11" s="24" t="s">
        <v>24</v>
      </c>
      <c r="E11" s="30" t="s">
        <v>20</v>
      </c>
      <c r="F11" s="36">
        <f t="shared" si="7"/>
        <v>45247</v>
      </c>
      <c r="G11" s="10" t="str">
        <f t="shared" si="4"/>
        <v>金</v>
      </c>
      <c r="H11" s="37">
        <f t="shared" si="5"/>
        <v>45251</v>
      </c>
      <c r="I11" s="10" t="str">
        <f t="shared" si="6"/>
        <v>火</v>
      </c>
      <c r="J11" s="37">
        <f t="shared" si="8"/>
        <v>45261</v>
      </c>
      <c r="K11" s="16" t="str">
        <f t="shared" si="1"/>
        <v>金</v>
      </c>
      <c r="L11" s="38">
        <f>+B11-13</f>
        <v>45268</v>
      </c>
      <c r="M11" s="10" t="str">
        <f t="shared" si="3"/>
        <v>金</v>
      </c>
    </row>
    <row r="12" spans="1:13" ht="37.5" customHeight="1" x14ac:dyDescent="0.15">
      <c r="A12" s="5" t="s">
        <v>8</v>
      </c>
      <c r="B12" s="11">
        <v>45322</v>
      </c>
      <c r="C12" s="12" t="str">
        <f t="shared" si="0"/>
        <v>水</v>
      </c>
      <c r="D12" s="25" t="s">
        <v>24</v>
      </c>
      <c r="E12" s="31" t="s">
        <v>20</v>
      </c>
      <c r="F12" s="36">
        <f t="shared" si="7"/>
        <v>45284</v>
      </c>
      <c r="G12" s="10" t="str">
        <f t="shared" si="4"/>
        <v>日</v>
      </c>
      <c r="H12" s="37">
        <f>+J12-11</f>
        <v>45288</v>
      </c>
      <c r="I12" s="10" t="str">
        <f t="shared" si="6"/>
        <v>木</v>
      </c>
      <c r="J12" s="37">
        <f>+L12-11</f>
        <v>45299</v>
      </c>
      <c r="K12" s="16" t="str">
        <f t="shared" si="1"/>
        <v>月</v>
      </c>
      <c r="L12" s="38">
        <f>+B12-12</f>
        <v>45310</v>
      </c>
      <c r="M12" s="10" t="s">
        <v>18</v>
      </c>
    </row>
    <row r="13" spans="1:13" ht="37.5" customHeight="1" x14ac:dyDescent="0.15">
      <c r="A13" s="5" t="s">
        <v>9</v>
      </c>
      <c r="B13" s="21">
        <v>45350</v>
      </c>
      <c r="C13" s="10" t="str">
        <f t="shared" si="0"/>
        <v>水</v>
      </c>
      <c r="D13" s="23" t="s">
        <v>24</v>
      </c>
      <c r="E13" s="30" t="s">
        <v>20</v>
      </c>
      <c r="F13" s="36">
        <f t="shared" si="7"/>
        <v>45316</v>
      </c>
      <c r="G13" s="10" t="str">
        <f t="shared" si="4"/>
        <v>木</v>
      </c>
      <c r="H13" s="37">
        <f t="shared" si="5"/>
        <v>45320</v>
      </c>
      <c r="I13" s="10" t="str">
        <f t="shared" si="6"/>
        <v>月</v>
      </c>
      <c r="J13" s="37">
        <f>+L13-7</f>
        <v>45330</v>
      </c>
      <c r="K13" s="16" t="str">
        <f t="shared" si="1"/>
        <v>木</v>
      </c>
      <c r="L13" s="38">
        <f>+B13-13</f>
        <v>45337</v>
      </c>
      <c r="M13" s="10" t="str">
        <f t="shared" si="3"/>
        <v>木</v>
      </c>
    </row>
    <row r="14" spans="1:13" ht="37.5" customHeight="1" x14ac:dyDescent="0.15">
      <c r="A14" s="5" t="s">
        <v>10</v>
      </c>
      <c r="B14" s="21">
        <v>45378</v>
      </c>
      <c r="C14" s="10" t="str">
        <f t="shared" si="0"/>
        <v>水</v>
      </c>
      <c r="D14" s="23" t="s">
        <v>24</v>
      </c>
      <c r="E14" s="30" t="s">
        <v>20</v>
      </c>
      <c r="F14" s="36">
        <f t="shared" si="7"/>
        <v>45344</v>
      </c>
      <c r="G14" s="10" t="str">
        <f>+TEXT(F14,"aaa")</f>
        <v>木</v>
      </c>
      <c r="H14" s="37">
        <f t="shared" si="5"/>
        <v>45348</v>
      </c>
      <c r="I14" s="10" t="str">
        <f t="shared" si="6"/>
        <v>月</v>
      </c>
      <c r="J14" s="37">
        <f>+L14-7</f>
        <v>45358</v>
      </c>
      <c r="K14" s="16" t="str">
        <f t="shared" si="1"/>
        <v>木</v>
      </c>
      <c r="L14" s="38">
        <f>+B14-13</f>
        <v>45365</v>
      </c>
      <c r="M14" s="10" t="str">
        <f t="shared" si="3"/>
        <v>木</v>
      </c>
    </row>
    <row r="15" spans="1:13" ht="51.75" customHeight="1" x14ac:dyDescent="0.15"/>
  </sheetData>
  <mergeCells count="6">
    <mergeCell ref="A1:M1"/>
    <mergeCell ref="B2:C2"/>
    <mergeCell ref="F2:G2"/>
    <mergeCell ref="H2:I2"/>
    <mergeCell ref="J2:K2"/>
    <mergeCell ref="L2:M2"/>
  </mergeCells>
  <phoneticPr fontId="1"/>
  <pageMargins left="0.47244094488188981" right="0.4724409448818898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　日程表（確定）</vt:lpstr>
      <vt:lpstr>R5　日程表（案）</vt:lpstr>
      <vt:lpstr>'R5　日程表（案）'!Print_Area</vt:lpstr>
      <vt:lpstr>'R5　日程表（確定）'!Print_Area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okuno-hideki</dc:creator>
  <cp:lastModifiedBy>a</cp:lastModifiedBy>
  <cp:lastPrinted>2023-01-17T10:32:07Z</cp:lastPrinted>
  <dcterms:created xsi:type="dcterms:W3CDTF">2017-09-19T02:02:36Z</dcterms:created>
  <dcterms:modified xsi:type="dcterms:W3CDTF">2023-02-20T23:54:43Z</dcterms:modified>
</cp:coreProperties>
</file>