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ThisWorkbook"/>
  <xr:revisionPtr revIDLastSave="0" documentId="13_ncr:1_{00EA3183-77C5-4D82-9B0C-FC2D1BAB915A}" xr6:coauthVersionLast="36" xr6:coauthVersionMax="36" xr10:uidLastSave="{00000000-0000-0000-0000-000000000000}"/>
  <bookViews>
    <workbookView xWindow="0" yWindow="0" windowWidth="19200" windowHeight="6740" tabRatio="784" activeTab="2" xr2:uid="{00000000-000D-0000-FFFF-FFFF00000000}"/>
  </bookViews>
  <sheets>
    <sheet name="共通部分マスター" sheetId="4" r:id="rId1"/>
    <sheet name="【記載例】市区町村別" sheetId="8" r:id="rId2"/>
    <sheet name="【入力用】市区町村別 " sheetId="6" r:id="rId3"/>
    <sheet name="【手書き用】市区町村別" sheetId="9" r:id="rId4"/>
  </sheets>
  <definedNames>
    <definedName name="_xlnm.Print_Area" localSheetId="1">【記載例】市区町村別!$A$1:$M$37</definedName>
    <definedName name="_xlnm.Print_Area" localSheetId="3">【手書き用】市区町村別!$A$1:$M$37</definedName>
    <definedName name="_xlnm.Print_Area" localSheetId="2">'【入力用】市区町村別 '!$A$1:$M$37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6" l="1"/>
  <c r="J31" i="6"/>
  <c r="K31" i="6" s="1"/>
  <c r="K33" i="6" s="1"/>
  <c r="I30" i="6"/>
  <c r="I34" i="6" s="1"/>
  <c r="K27" i="6"/>
  <c r="J29" i="6"/>
  <c r="K29" i="6" s="1"/>
  <c r="J28" i="6"/>
  <c r="K28" i="6" s="1"/>
  <c r="J27" i="6"/>
  <c r="J26" i="6"/>
  <c r="K26" i="6" s="1"/>
  <c r="J25" i="6"/>
  <c r="K25" i="6" s="1"/>
  <c r="K36" i="9"/>
  <c r="R33" i="9"/>
  <c r="R34" i="9" s="1"/>
  <c r="U32" i="9"/>
  <c r="T32" i="9"/>
  <c r="V32" i="9" s="1"/>
  <c r="U31" i="9"/>
  <c r="U33" i="9" s="1"/>
  <c r="T31" i="9"/>
  <c r="V31" i="9" s="1"/>
  <c r="V33" i="9" s="1"/>
  <c r="R30" i="9"/>
  <c r="S29" i="9"/>
  <c r="U29" i="9" s="1"/>
  <c r="S28" i="9"/>
  <c r="U28" i="9" s="1"/>
  <c r="U27" i="9"/>
  <c r="S27" i="9"/>
  <c r="T27" i="9" s="1"/>
  <c r="V27" i="9" s="1"/>
  <c r="S26" i="9"/>
  <c r="U26" i="9" s="1"/>
  <c r="S25" i="9"/>
  <c r="U25" i="9" s="1"/>
  <c r="U24" i="9"/>
  <c r="U30" i="9" s="1"/>
  <c r="S24" i="9"/>
  <c r="T24" i="9" s="1"/>
  <c r="V24" i="9" s="1"/>
  <c r="E19" i="9"/>
  <c r="I14" i="9"/>
  <c r="K2" i="9"/>
  <c r="J24" i="6"/>
  <c r="K24" i="6" s="1"/>
  <c r="K30" i="6" s="1"/>
  <c r="K34" i="6" l="1"/>
  <c r="J33" i="6"/>
  <c r="J30" i="6"/>
  <c r="J34" i="6" s="1"/>
  <c r="U34" i="9"/>
  <c r="T26" i="9"/>
  <c r="V26" i="9" s="1"/>
  <c r="T29" i="9"/>
  <c r="V29" i="9" s="1"/>
  <c r="T25" i="9"/>
  <c r="V25" i="9" s="1"/>
  <c r="V30" i="9" s="1"/>
  <c r="V34" i="9" s="1"/>
  <c r="T28" i="9"/>
  <c r="V28" i="9" s="1"/>
  <c r="K36" i="8"/>
  <c r="U33" i="8"/>
  <c r="R33" i="8"/>
  <c r="R34" i="8" s="1"/>
  <c r="I34" i="8" s="1"/>
  <c r="J33" i="8"/>
  <c r="U32" i="8"/>
  <c r="T32" i="8"/>
  <c r="V32" i="8" s="1"/>
  <c r="K32" i="8" s="1"/>
  <c r="J32" i="8"/>
  <c r="I32" i="8"/>
  <c r="V31" i="8"/>
  <c r="K31" i="8" s="1"/>
  <c r="K33" i="8" s="1"/>
  <c r="U31" i="8"/>
  <c r="T31" i="8"/>
  <c r="J31" i="8"/>
  <c r="I31" i="8"/>
  <c r="R30" i="8"/>
  <c r="I30" i="8" s="1"/>
  <c r="S29" i="8"/>
  <c r="U29" i="8" s="1"/>
  <c r="J29" i="8" s="1"/>
  <c r="I29" i="8"/>
  <c r="U28" i="8"/>
  <c r="S28" i="8"/>
  <c r="T28" i="8" s="1"/>
  <c r="V28" i="8" s="1"/>
  <c r="K28" i="8" s="1"/>
  <c r="J28" i="8"/>
  <c r="I28" i="8"/>
  <c r="T27" i="8"/>
  <c r="V27" i="8" s="1"/>
  <c r="K27" i="8" s="1"/>
  <c r="S27" i="8"/>
  <c r="U27" i="8" s="1"/>
  <c r="J27" i="8" s="1"/>
  <c r="I27" i="8"/>
  <c r="S26" i="8"/>
  <c r="U26" i="8" s="1"/>
  <c r="J26" i="8" s="1"/>
  <c r="I26" i="8"/>
  <c r="V25" i="8"/>
  <c r="K25" i="8" s="1"/>
  <c r="T25" i="8"/>
  <c r="S25" i="8"/>
  <c r="U25" i="8" s="1"/>
  <c r="J25" i="8" s="1"/>
  <c r="I25" i="8"/>
  <c r="U24" i="8"/>
  <c r="S24" i="8"/>
  <c r="T24" i="8" s="1"/>
  <c r="V24" i="8" s="1"/>
  <c r="I24" i="8"/>
  <c r="E21" i="8"/>
  <c r="E20" i="8"/>
  <c r="J19" i="8"/>
  <c r="E19" i="8"/>
  <c r="J18" i="8"/>
  <c r="E18" i="8"/>
  <c r="J17" i="8"/>
  <c r="E17" i="8"/>
  <c r="I14" i="8"/>
  <c r="I13" i="8"/>
  <c r="I12" i="8"/>
  <c r="J8" i="8"/>
  <c r="J7" i="8"/>
  <c r="I6" i="8"/>
  <c r="K2" i="8"/>
  <c r="K2" i="6"/>
  <c r="E19" i="6"/>
  <c r="I14" i="6"/>
  <c r="K24" i="8" l="1"/>
  <c r="U30" i="8"/>
  <c r="J30" i="8" s="1"/>
  <c r="J34" i="8"/>
  <c r="U34" i="8"/>
  <c r="J24" i="8"/>
  <c r="V33" i="8"/>
  <c r="T26" i="8"/>
  <c r="V26" i="8" s="1"/>
  <c r="K26" i="8" s="1"/>
  <c r="I33" i="8"/>
  <c r="T29" i="8"/>
  <c r="V29" i="8" s="1"/>
  <c r="K29" i="8" s="1"/>
  <c r="T32" i="6"/>
  <c r="T31" i="6"/>
  <c r="V30" i="8" l="1"/>
  <c r="K30" i="8" s="1"/>
  <c r="K34" i="8" s="1"/>
  <c r="U31" i="6"/>
  <c r="U32" i="6"/>
  <c r="V32" i="6"/>
  <c r="V31" i="6"/>
  <c r="V34" i="8" l="1"/>
  <c r="K36" i="6"/>
  <c r="R33" i="6"/>
  <c r="R30" i="6"/>
  <c r="S29" i="6"/>
  <c r="U29" i="6" s="1"/>
  <c r="S28" i="6"/>
  <c r="S27" i="6"/>
  <c r="S26" i="6"/>
  <c r="S25" i="6"/>
  <c r="U25" i="6" s="1"/>
  <c r="S24" i="6"/>
  <c r="U24" i="6" s="1"/>
  <c r="U27" i="6" l="1"/>
  <c r="T29" i="6"/>
  <c r="V29" i="6" s="1"/>
  <c r="T26" i="6"/>
  <c r="V26" i="6" s="1"/>
  <c r="U26" i="6"/>
  <c r="U28" i="6"/>
  <c r="T25" i="6"/>
  <c r="V25" i="6" s="1"/>
  <c r="U33" i="6"/>
  <c r="V33" i="6"/>
  <c r="R34" i="6"/>
  <c r="T24" i="6"/>
  <c r="V24" i="6" s="1"/>
  <c r="T28" i="6"/>
  <c r="V28" i="6" s="1"/>
  <c r="T27" i="6"/>
  <c r="V27" i="6" s="1"/>
  <c r="U30" i="6" l="1"/>
  <c r="V30" i="6"/>
  <c r="U34" i="6" l="1"/>
  <c r="V3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2184B0BD-16D7-4CC5-9DC6-D487DC45F5A8}">
      <text>
        <r>
          <rPr>
            <b/>
            <sz val="9"/>
            <color indexed="81"/>
            <rFont val="MS P ゴシック"/>
            <family val="3"/>
            <charset val="128"/>
          </rPr>
          <t>請求先に応じて変更してください。
例１：○○市長様
例２：××町長様</t>
        </r>
      </text>
    </comment>
  </commentList>
</comments>
</file>

<file path=xl/sharedStrings.xml><?xml version="1.0" encoding="utf-8"?>
<sst xmlns="http://schemas.openxmlformats.org/spreadsheetml/2006/main" count="223" uniqueCount="89">
  <si>
    <t>医療機関入力欄</t>
    <rPh sb="0" eb="2">
      <t>イリョウ</t>
    </rPh>
    <rPh sb="2" eb="4">
      <t>キカン</t>
    </rPh>
    <rPh sb="4" eb="7">
      <t>ニュウリョクラン</t>
    </rPh>
    <phoneticPr fontId="4"/>
  </si>
  <si>
    <t>施設等区分</t>
    <rPh sb="0" eb="2">
      <t>シセツ</t>
    </rPh>
    <rPh sb="2" eb="3">
      <t>トウ</t>
    </rPh>
    <rPh sb="3" eb="5">
      <t>クブン</t>
    </rPh>
    <phoneticPr fontId="2"/>
  </si>
  <si>
    <t>1:医療機関</t>
    <rPh sb="2" eb="4">
      <t>イリョウ</t>
    </rPh>
    <rPh sb="4" eb="6">
      <t>キカン</t>
    </rPh>
    <phoneticPr fontId="2"/>
  </si>
  <si>
    <t>医療機関等コード</t>
    <rPh sb="0" eb="2">
      <t>イリョウ</t>
    </rPh>
    <rPh sb="2" eb="4">
      <t>キカン</t>
    </rPh>
    <rPh sb="4" eb="5">
      <t>トウ</t>
    </rPh>
    <phoneticPr fontId="4"/>
  </si>
  <si>
    <t>医療機関名</t>
    <rPh sb="0" eb="2">
      <t>イリョウ</t>
    </rPh>
    <rPh sb="2" eb="5">
      <t>キカンメイ</t>
    </rPh>
    <phoneticPr fontId="4"/>
  </si>
  <si>
    <t>厚労病院○○○○○○○○○○○○</t>
    <rPh sb="0" eb="2">
      <t>コウロウ</t>
    </rPh>
    <rPh sb="2" eb="4">
      <t>ビョウイン</t>
    </rPh>
    <phoneticPr fontId="2"/>
  </si>
  <si>
    <t>請求年月</t>
    <rPh sb="0" eb="2">
      <t>セイキュウ</t>
    </rPh>
    <rPh sb="2" eb="4">
      <t>ネンゲツ</t>
    </rPh>
    <phoneticPr fontId="4"/>
  </si>
  <si>
    <t>2025年3月分</t>
    <rPh sb="4" eb="5">
      <t>ネン</t>
    </rPh>
    <rPh sb="6" eb="7">
      <t>ガツ</t>
    </rPh>
    <rPh sb="7" eb="8">
      <t>ブン</t>
    </rPh>
    <phoneticPr fontId="2"/>
  </si>
  <si>
    <t>請求年月日</t>
    <rPh sb="4" eb="5">
      <t>ニチ</t>
    </rPh>
    <phoneticPr fontId="2"/>
  </si>
  <si>
    <t>医院所在地</t>
    <rPh sb="0" eb="2">
      <t>イイン</t>
    </rPh>
    <rPh sb="2" eb="5">
      <t>ショザイチ</t>
    </rPh>
    <phoneticPr fontId="4"/>
  </si>
  <si>
    <t>○○県○○市○○町○丁目○番○号</t>
    <phoneticPr fontId="2"/>
  </si>
  <si>
    <t>代表者氏名</t>
    <rPh sb="0" eb="2">
      <t>ダイヒョウ</t>
    </rPh>
    <rPh sb="2" eb="3">
      <t>シャ</t>
    </rPh>
    <rPh sb="3" eb="5">
      <t>シメイ</t>
    </rPh>
    <phoneticPr fontId="4"/>
  </si>
  <si>
    <t>労働次郎</t>
    <rPh sb="0" eb="2">
      <t>ロウドウ</t>
    </rPh>
    <rPh sb="2" eb="4">
      <t>ジロウ</t>
    </rPh>
    <phoneticPr fontId="2"/>
  </si>
  <si>
    <t>電話番号</t>
    <rPh sb="0" eb="2">
      <t>デンワ</t>
    </rPh>
    <rPh sb="2" eb="4">
      <t>バンゴウ</t>
    </rPh>
    <phoneticPr fontId="4"/>
  </si>
  <si>
    <t>○○○ー○○○ー○○○○</t>
    <phoneticPr fontId="2"/>
  </si>
  <si>
    <t>金融コード</t>
    <rPh sb="0" eb="2">
      <t>キンユウ</t>
    </rPh>
    <phoneticPr fontId="2"/>
  </si>
  <si>
    <t>1234</t>
    <phoneticPr fontId="2"/>
  </si>
  <si>
    <t>振込先</t>
    <phoneticPr fontId="2"/>
  </si>
  <si>
    <t>支店名コード</t>
    <phoneticPr fontId="2"/>
  </si>
  <si>
    <t>123</t>
    <phoneticPr fontId="2"/>
  </si>
  <si>
    <t>支店名</t>
    <phoneticPr fontId="2"/>
  </si>
  <si>
    <t>○○支店</t>
    <rPh sb="2" eb="4">
      <t>シテン</t>
    </rPh>
    <phoneticPr fontId="2"/>
  </si>
  <si>
    <t>預金種目</t>
    <phoneticPr fontId="2"/>
  </si>
  <si>
    <t>１：普通　２：当座</t>
    <phoneticPr fontId="2"/>
  </si>
  <si>
    <t>口座番号</t>
    <phoneticPr fontId="2"/>
  </si>
  <si>
    <t>フリガナ</t>
    <phoneticPr fontId="2"/>
  </si>
  <si>
    <t>口座名義人</t>
    <phoneticPr fontId="2"/>
  </si>
  <si>
    <t>消費税率</t>
    <rPh sb="0" eb="2">
      <t>ショウヒ</t>
    </rPh>
    <rPh sb="2" eb="4">
      <t>ゼイリツ</t>
    </rPh>
    <phoneticPr fontId="2"/>
  </si>
  <si>
    <t>10</t>
    <phoneticPr fontId="2"/>
  </si>
  <si>
    <t>←消費税率改正時に修正</t>
    <rPh sb="1" eb="4">
      <t>ショウヒゼイ</t>
    </rPh>
    <rPh sb="4" eb="5">
      <t>リツ</t>
    </rPh>
    <rPh sb="5" eb="8">
      <t>カイセイジ</t>
    </rPh>
    <rPh sb="9" eb="11">
      <t>シュウセイ</t>
    </rPh>
    <phoneticPr fontId="2"/>
  </si>
  <si>
    <t>【入力時の注意事項】</t>
    <rPh sb="1" eb="4">
      <t>ニュウリョクジ</t>
    </rPh>
    <rPh sb="5" eb="7">
      <t>チュウイ</t>
    </rPh>
    <rPh sb="7" eb="9">
      <t>ジコウ</t>
    </rPh>
    <phoneticPr fontId="4"/>
  </si>
  <si>
    <t>・医療機関コードは、半角10桁の番号で入力してください。</t>
    <rPh sb="1" eb="3">
      <t>イリョウ</t>
    </rPh>
    <rPh sb="3" eb="5">
      <t>キカン</t>
    </rPh>
    <rPh sb="10" eb="12">
      <t>ハンカク</t>
    </rPh>
    <rPh sb="14" eb="15">
      <t>ケタ</t>
    </rPh>
    <rPh sb="16" eb="18">
      <t>バンゴウ</t>
    </rPh>
    <rPh sb="19" eb="21">
      <t>ニュウリョク</t>
    </rPh>
    <phoneticPr fontId="4"/>
  </si>
  <si>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4"/>
  </si>
  <si>
    <t>・市町村別の各請求書の欄外にて計算いただくと総括表まで仕上がる仕様です。</t>
    <rPh sb="1" eb="4">
      <t>シチョウソン</t>
    </rPh>
    <rPh sb="4" eb="5">
      <t>ベツ</t>
    </rPh>
    <rPh sb="6" eb="9">
      <t>カクセイキュウ</t>
    </rPh>
    <rPh sb="9" eb="10">
      <t>ショ</t>
    </rPh>
    <rPh sb="11" eb="12">
      <t>ラン</t>
    </rPh>
    <rPh sb="12" eb="13">
      <t>ガイ</t>
    </rPh>
    <rPh sb="15" eb="17">
      <t>ケイサン</t>
    </rPh>
    <rPh sb="22" eb="25">
      <t>ソウカツヒョウ</t>
    </rPh>
    <rPh sb="27" eb="29">
      <t>シア</t>
    </rPh>
    <rPh sb="31" eb="33">
      <t>シヨウ</t>
    </rPh>
    <phoneticPr fontId="2"/>
  </si>
  <si>
    <t>①健診・HI法</t>
    <rPh sb="1" eb="3">
      <t>ケンシン</t>
    </rPh>
    <rPh sb="6" eb="7">
      <t>ホウ</t>
    </rPh>
    <phoneticPr fontId="2"/>
  </si>
  <si>
    <t>②健診・EIA法</t>
    <rPh sb="1" eb="3">
      <t>ケンシン</t>
    </rPh>
    <rPh sb="7" eb="8">
      <t>ホウ</t>
    </rPh>
    <phoneticPr fontId="2"/>
  </si>
  <si>
    <t>③HI法</t>
    <rPh sb="3" eb="4">
      <t>ホウ</t>
    </rPh>
    <phoneticPr fontId="2"/>
  </si>
  <si>
    <t>④EIA法</t>
    <rPh sb="4" eb="5">
      <t>ホウ</t>
    </rPh>
    <phoneticPr fontId="2"/>
  </si>
  <si>
    <t>⑤夜間休日・HI法</t>
    <rPh sb="1" eb="3">
      <t>ヤカン</t>
    </rPh>
    <rPh sb="3" eb="5">
      <t>キュウジツ</t>
    </rPh>
    <rPh sb="8" eb="9">
      <t>ホウ</t>
    </rPh>
    <phoneticPr fontId="2"/>
  </si>
  <si>
    <t>⑥夜間休日・EIA法</t>
    <rPh sb="1" eb="3">
      <t>ヤカン</t>
    </rPh>
    <rPh sb="3" eb="5">
      <t>キュウジツ</t>
    </rPh>
    <rPh sb="9" eb="10">
      <t>ホウ</t>
    </rPh>
    <phoneticPr fontId="2"/>
  </si>
  <si>
    <t>○○○市区町村長様</t>
    <rPh sb="3" eb="5">
      <t>シク</t>
    </rPh>
    <rPh sb="5" eb="6">
      <t>チョウ</t>
    </rPh>
    <rPh sb="6" eb="7">
      <t>ソン</t>
    </rPh>
    <rPh sb="7" eb="8">
      <t>チョウ</t>
    </rPh>
    <rPh sb="8" eb="9">
      <t>サマ</t>
    </rPh>
    <phoneticPr fontId="2"/>
  </si>
  <si>
    <t>請求年月日</t>
    <rPh sb="0" eb="2">
      <t>セイキュウ</t>
    </rPh>
    <rPh sb="2" eb="5">
      <t>ネンガッピ</t>
    </rPh>
    <phoneticPr fontId="2"/>
  </si>
  <si>
    <t>市区町村番号</t>
    <rPh sb="0" eb="2">
      <t>シク</t>
    </rPh>
    <rPh sb="2" eb="4">
      <t>チョウソン</t>
    </rPh>
    <rPh sb="4" eb="6">
      <t>バンゴウ</t>
    </rPh>
    <phoneticPr fontId="2"/>
  </si>
  <si>
    <t>代表者氏名</t>
    <rPh sb="0" eb="2">
      <t>ダイヒョウ</t>
    </rPh>
    <rPh sb="2" eb="3">
      <t>シャ</t>
    </rPh>
    <rPh sb="3" eb="5">
      <t>シメイ</t>
    </rPh>
    <phoneticPr fontId="2"/>
  </si>
  <si>
    <t>電話番号</t>
    <rPh sb="0" eb="2">
      <t>デンワ</t>
    </rPh>
    <rPh sb="2" eb="4">
      <t>バンゴウ</t>
    </rPh>
    <phoneticPr fontId="2"/>
  </si>
  <si>
    <t>風しん対策　市区町村別請求書</t>
    <rPh sb="0" eb="1">
      <t>フウ</t>
    </rPh>
    <rPh sb="3" eb="5">
      <t>タイサク</t>
    </rPh>
    <rPh sb="6" eb="10">
      <t>シクチョウソン</t>
    </rPh>
    <rPh sb="10" eb="11">
      <t>ベツ</t>
    </rPh>
    <rPh sb="11" eb="14">
      <t>セイキュウショ</t>
    </rPh>
    <phoneticPr fontId="2"/>
  </si>
  <si>
    <t>医療機関・健診機関番号</t>
    <rPh sb="0" eb="2">
      <t>イリョウ</t>
    </rPh>
    <rPh sb="2" eb="4">
      <t>キカン</t>
    </rPh>
    <rPh sb="5" eb="7">
      <t>ケンシン</t>
    </rPh>
    <rPh sb="7" eb="9">
      <t>キカン</t>
    </rPh>
    <rPh sb="9" eb="11">
      <t>バンゴウ</t>
    </rPh>
    <phoneticPr fontId="2"/>
  </si>
  <si>
    <t>医療機関・健診機関名称</t>
    <rPh sb="0" eb="2">
      <t>イリョウ</t>
    </rPh>
    <rPh sb="2" eb="4">
      <t>キカン</t>
    </rPh>
    <rPh sb="5" eb="7">
      <t>ケンシン</t>
    </rPh>
    <rPh sb="7" eb="9">
      <t>キカン</t>
    </rPh>
    <rPh sb="9" eb="11">
      <t>メイショウ</t>
    </rPh>
    <phoneticPr fontId="2"/>
  </si>
  <si>
    <t>請求年月</t>
    <rPh sb="0" eb="2">
      <t>セイキュウ</t>
    </rPh>
    <rPh sb="2" eb="4">
      <t>ネンゲツ</t>
    </rPh>
    <phoneticPr fontId="2"/>
  </si>
  <si>
    <t>風しんの追加的対策に係る費用の支払については、次の名義の預金口座に
口座振替されるよう依頼します。</t>
    <phoneticPr fontId="2"/>
  </si>
  <si>
    <t>（金融コード）</t>
    <rPh sb="1" eb="3">
      <t>キンユウ</t>
    </rPh>
    <phoneticPr fontId="2"/>
  </si>
  <si>
    <t>（支店名コード）</t>
    <rPh sb="1" eb="4">
      <t>シテンメイ</t>
    </rPh>
    <phoneticPr fontId="2"/>
  </si>
  <si>
    <t>振込先</t>
    <rPh sb="0" eb="3">
      <t>フリコミサキ</t>
    </rPh>
    <phoneticPr fontId="2"/>
  </si>
  <si>
    <t>支店名</t>
    <rPh sb="0" eb="3">
      <t>シテンメイ</t>
    </rPh>
    <phoneticPr fontId="2"/>
  </si>
  <si>
    <t>預金種目</t>
    <rPh sb="0" eb="2">
      <t>ヨキン</t>
    </rPh>
    <rPh sb="2" eb="4">
      <t>シュモク</t>
    </rPh>
    <phoneticPr fontId="2"/>
  </si>
  <si>
    <t>口座番号</t>
    <rPh sb="0" eb="2">
      <t>コウザ</t>
    </rPh>
    <rPh sb="2" eb="4">
      <t>バンゴウ</t>
    </rPh>
    <phoneticPr fontId="2"/>
  </si>
  <si>
    <t>（フリガナ）</t>
    <phoneticPr fontId="2"/>
  </si>
  <si>
    <t>口座名義人</t>
    <rPh sb="0" eb="2">
      <t>コウザ</t>
    </rPh>
    <rPh sb="2" eb="5">
      <t>メイギニン</t>
    </rPh>
    <phoneticPr fontId="2"/>
  </si>
  <si>
    <t>【計算スペース】※こちらに件数を記入すると請求書が埋まっていきます</t>
    <rPh sb="1" eb="3">
      <t>ケイサン</t>
    </rPh>
    <rPh sb="13" eb="15">
      <t>ケンスウ</t>
    </rPh>
    <rPh sb="16" eb="18">
      <t>キニュウ</t>
    </rPh>
    <rPh sb="21" eb="24">
      <t>セイキュウショ</t>
    </rPh>
    <rPh sb="25" eb="26">
      <t>ウ</t>
    </rPh>
    <phoneticPr fontId="2"/>
  </si>
  <si>
    <t>請求件数</t>
    <rPh sb="0" eb="2">
      <t>セイキュウ</t>
    </rPh>
    <rPh sb="2" eb="4">
      <t>ケンスウ</t>
    </rPh>
    <phoneticPr fontId="2"/>
  </si>
  <si>
    <t>請求金額
（税抜）</t>
    <rPh sb="0" eb="2">
      <t>セイキュウ</t>
    </rPh>
    <rPh sb="2" eb="4">
      <t>キンガク</t>
    </rPh>
    <rPh sb="6" eb="8">
      <t>ゼイヌキ</t>
    </rPh>
    <phoneticPr fontId="2"/>
  </si>
  <si>
    <t>請求金額
（税込）</t>
    <rPh sb="0" eb="2">
      <t>セイキュウ</t>
    </rPh>
    <rPh sb="2" eb="4">
      <t>キンガク</t>
    </rPh>
    <rPh sb="6" eb="7">
      <t>ゼイ</t>
    </rPh>
    <rPh sb="7" eb="8">
      <t>コミ</t>
    </rPh>
    <phoneticPr fontId="2"/>
  </si>
  <si>
    <t>税抜き単価</t>
    <rPh sb="0" eb="2">
      <t>ゼイヌ</t>
    </rPh>
    <rPh sb="3" eb="5">
      <t>タンカ</t>
    </rPh>
    <phoneticPr fontId="2"/>
  </si>
  <si>
    <t>税込み単価</t>
    <rPh sb="0" eb="2">
      <t>ゼイコ</t>
    </rPh>
    <rPh sb="3" eb="5">
      <t>タンカ</t>
    </rPh>
    <phoneticPr fontId="2"/>
  </si>
  <si>
    <t>請求総額（税抜き）
※システムエラーのチェック用</t>
    <rPh sb="0" eb="2">
      <t>セイキュウ</t>
    </rPh>
    <rPh sb="2" eb="4">
      <t>ソウガク</t>
    </rPh>
    <rPh sb="5" eb="6">
      <t>ゼイ</t>
    </rPh>
    <rPh sb="6" eb="7">
      <t>ヌ</t>
    </rPh>
    <rPh sb="23" eb="24">
      <t>ヨウ</t>
    </rPh>
    <phoneticPr fontId="2"/>
  </si>
  <si>
    <t>請求総額（税込み）</t>
    <rPh sb="0" eb="2">
      <t>セイキュウ</t>
    </rPh>
    <rPh sb="2" eb="4">
      <t>ソウガク</t>
    </rPh>
    <rPh sb="5" eb="6">
      <t>ゼイ</t>
    </rPh>
    <rPh sb="6" eb="7">
      <t>コ</t>
    </rPh>
    <phoneticPr fontId="2"/>
  </si>
  <si>
    <t>抗体検査</t>
    <rPh sb="0" eb="2">
      <t>コウタイ</t>
    </rPh>
    <rPh sb="2" eb="4">
      <t>ケンサ</t>
    </rPh>
    <phoneticPr fontId="2"/>
  </si>
  <si>
    <t>小計</t>
    <rPh sb="0" eb="2">
      <t>ショウケイ</t>
    </rPh>
    <phoneticPr fontId="2"/>
  </si>
  <si>
    <t>予防接種</t>
    <rPh sb="0" eb="2">
      <t>ヨボウ</t>
    </rPh>
    <rPh sb="2" eb="4">
      <t>セッシュ</t>
    </rPh>
    <phoneticPr fontId="2"/>
  </si>
  <si>
    <t>通常</t>
    <rPh sb="0" eb="2">
      <t>ツウジョウ</t>
    </rPh>
    <phoneticPr fontId="2"/>
  </si>
  <si>
    <t>←予防接種関係の価格は市区町村で決定いたします。クーポンの下５桁に記載の金額を記載ください。</t>
    <rPh sb="1" eb="3">
      <t>ヨボウ</t>
    </rPh>
    <rPh sb="3" eb="5">
      <t>セッシュ</t>
    </rPh>
    <rPh sb="5" eb="7">
      <t>カンケイ</t>
    </rPh>
    <rPh sb="8" eb="10">
      <t>カカク</t>
    </rPh>
    <rPh sb="11" eb="15">
      <t>シクチョウソン</t>
    </rPh>
    <rPh sb="16" eb="18">
      <t>ケッテイ</t>
    </rPh>
    <rPh sb="29" eb="30">
      <t>シモ</t>
    </rPh>
    <rPh sb="31" eb="32">
      <t>ケタ</t>
    </rPh>
    <rPh sb="33" eb="35">
      <t>キサイ</t>
    </rPh>
    <rPh sb="36" eb="38">
      <t>キンガク</t>
    </rPh>
    <rPh sb="39" eb="41">
      <t>キサイ</t>
    </rPh>
    <phoneticPr fontId="2"/>
  </si>
  <si>
    <t>予診のみ</t>
    <rPh sb="0" eb="2">
      <t>ヨシン</t>
    </rPh>
    <phoneticPr fontId="2"/>
  </si>
  <si>
    <r>
      <t xml:space="preserve">  </t>
    </r>
    <r>
      <rPr>
        <sz val="11"/>
        <color rgb="FFFF0000"/>
        <rFont val="游ゴシック"/>
        <family val="3"/>
        <charset val="128"/>
        <scheme val="minor"/>
      </rPr>
      <t>※税込単価は、１円未満の端数は切り捨て</t>
    </r>
    <rPh sb="3" eb="5">
      <t>ゼイコミ</t>
    </rPh>
    <rPh sb="5" eb="7">
      <t>タンカ</t>
    </rPh>
    <phoneticPr fontId="2"/>
  </si>
  <si>
    <r>
      <t>　</t>
    </r>
    <r>
      <rPr>
        <sz val="11"/>
        <color rgb="FFFF0000"/>
        <rFont val="游ゴシック"/>
        <family val="3"/>
        <charset val="128"/>
        <scheme val="minor"/>
      </rPr>
      <t>※予診のみの費用を市町村が設定していない場合（０円の場合）は、本請求書に計上しないこと。その場合、予診票の原本を国民健康保険団体連合会に送付しないこと。</t>
    </r>
    <phoneticPr fontId="2"/>
  </si>
  <si>
    <t>合計</t>
    <rPh sb="0" eb="2">
      <t>ゴウケイ</t>
    </rPh>
    <phoneticPr fontId="2"/>
  </si>
  <si>
    <t>％</t>
    <phoneticPr fontId="2"/>
  </si>
  <si>
    <t>※予診のみの費用を市区町村が設定していない場合（０円の場合）は、本請求書に計上しないこと。</t>
    <rPh sb="10" eb="11">
      <t>ク</t>
    </rPh>
    <phoneticPr fontId="2"/>
  </si>
  <si>
    <t>志摩市長様</t>
    <rPh sb="0" eb="3">
      <t>シマシ</t>
    </rPh>
    <rPh sb="3" eb="4">
      <t>チョウ</t>
    </rPh>
    <rPh sb="4" eb="5">
      <t>サマ</t>
    </rPh>
    <phoneticPr fontId="2"/>
  </si>
  <si>
    <t>住所</t>
    <rPh sb="0" eb="2">
      <t>ジュウショ</t>
    </rPh>
    <phoneticPr fontId="2"/>
  </si>
  <si>
    <t>令和　　年　　月　　日</t>
    <rPh sb="0" eb="2">
      <t>レイワ</t>
    </rPh>
    <rPh sb="4" eb="5">
      <t>ネン</t>
    </rPh>
    <rPh sb="7" eb="8">
      <t>ガツ</t>
    </rPh>
    <rPh sb="10" eb="11">
      <t>ニチ</t>
    </rPh>
    <phoneticPr fontId="2"/>
  </si>
  <si>
    <t>印</t>
    <rPh sb="0" eb="1">
      <t>イン</t>
    </rPh>
    <phoneticPr fontId="2"/>
  </si>
  <si>
    <t>医療機関・健診機関番号：</t>
    <rPh sb="0" eb="2">
      <t>イリョウ</t>
    </rPh>
    <rPh sb="2" eb="4">
      <t>キカン</t>
    </rPh>
    <rPh sb="5" eb="7">
      <t>ケンシン</t>
    </rPh>
    <rPh sb="7" eb="9">
      <t>キカン</t>
    </rPh>
    <rPh sb="9" eb="11">
      <t>バンゴウ</t>
    </rPh>
    <phoneticPr fontId="2"/>
  </si>
  <si>
    <t>医療機関・健診機関名称：</t>
    <rPh sb="0" eb="2">
      <t>イリョウ</t>
    </rPh>
    <rPh sb="2" eb="4">
      <t>キカン</t>
    </rPh>
    <rPh sb="5" eb="7">
      <t>ケンシン</t>
    </rPh>
    <rPh sb="7" eb="9">
      <t>キカン</t>
    </rPh>
    <rPh sb="9" eb="11">
      <t>メイショウ</t>
    </rPh>
    <phoneticPr fontId="2"/>
  </si>
  <si>
    <t>銀行</t>
    <rPh sb="0" eb="2">
      <t>ギンコウ</t>
    </rPh>
    <phoneticPr fontId="2"/>
  </si>
  <si>
    <t>銀行・農協
漁協・信金</t>
    <rPh sb="0" eb="2">
      <t>ギンコウ</t>
    </rPh>
    <rPh sb="3" eb="5">
      <t>ノウキョウ</t>
    </rPh>
    <rPh sb="6" eb="8">
      <t>ギョキョウ</t>
    </rPh>
    <rPh sb="9" eb="11">
      <t>シンキン</t>
    </rPh>
    <phoneticPr fontId="2"/>
  </si>
  <si>
    <t>本店・支店
出張所</t>
    <rPh sb="0" eb="2">
      <t>ホンテン</t>
    </rPh>
    <rPh sb="3" eb="5">
      <t>シテン</t>
    </rPh>
    <rPh sb="6" eb="9">
      <t>シュッチョウショ</t>
    </rPh>
    <phoneticPr fontId="2"/>
  </si>
  <si>
    <t>【参考】</t>
    <rPh sb="1" eb="3">
      <t>サンコウ</t>
    </rPh>
    <phoneticPr fontId="2"/>
  </si>
  <si>
    <t>銀行・農協
漁協・信金</t>
    <phoneticPr fontId="2"/>
  </si>
  <si>
    <t>本店・支店
出張所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</si>
</sst>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font>
      <sz val="11"/>
      <color theme="1"/>
      <name val="游ゴシック"/>
      <family val="2"/>
      <scheme val="minor"/>
    </font>
    <font>
      <sz val="11"/>
      <color theme="1"/>
      <name val="游ゴシック"/>
      <family val="2"/>
      <scheme val="minor"/>
    </font>
    <font>
      <sz val="6"/>
      <name val="游ゴシック"/>
      <family val="3"/>
      <charset val="128"/>
      <scheme val="minor"/>
    </font>
    <font>
      <b/>
      <u/>
      <sz val="10"/>
      <color rgb="FFFF0000"/>
      <name val="游ゴシック"/>
      <family val="3"/>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sz val="10"/>
      <color theme="1"/>
      <name val="游ゴシック"/>
      <family val="2"/>
      <scheme val="minor"/>
    </font>
    <font>
      <sz val="10"/>
      <color theme="1"/>
      <name val="游ゴシック"/>
      <family val="3"/>
      <charset val="128"/>
      <scheme val="minor"/>
    </font>
    <font>
      <b/>
      <sz val="9"/>
      <color indexed="81"/>
      <name val="MS P ゴシック"/>
      <family val="3"/>
      <charset val="128"/>
    </font>
    <font>
      <sz val="9"/>
      <color theme="1"/>
      <name val="游ゴシック"/>
      <family val="2"/>
      <scheme val="minor"/>
    </font>
    <font>
      <sz val="8"/>
      <color theme="1"/>
      <name val="游ゴシック"/>
      <family val="2"/>
      <scheme val="minor"/>
    </font>
    <font>
      <sz val="11"/>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45">
    <xf numFmtId="0" fontId="0" fillId="0" borderId="0" xfId="0"/>
    <xf numFmtId="0" fontId="0" fillId="0" borderId="0" xfId="0" applyAlignment="1">
      <alignment horizontal="center"/>
    </xf>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38" fontId="0" fillId="0" borderId="3" xfId="1" applyFont="1" applyBorder="1" applyAlignment="1"/>
    <xf numFmtId="38" fontId="0" fillId="0" borderId="4" xfId="1" applyFont="1" applyBorder="1" applyAlignment="1"/>
    <xf numFmtId="38" fontId="0" fillId="0" borderId="1" xfId="1" applyFont="1" applyBorder="1" applyAlignment="1"/>
    <xf numFmtId="38" fontId="0" fillId="0" borderId="5" xfId="1" applyFont="1" applyBorder="1" applyAlignment="1"/>
    <xf numFmtId="38" fontId="0" fillId="0" borderId="16" xfId="1" applyFont="1" applyBorder="1" applyAlignment="1"/>
    <xf numFmtId="38" fontId="0" fillId="0" borderId="17" xfId="1" applyFont="1" applyBorder="1" applyAlignment="1"/>
    <xf numFmtId="38" fontId="0" fillId="0" borderId="12" xfId="1" applyFont="1" applyBorder="1" applyAlignment="1"/>
    <xf numFmtId="0" fontId="0" fillId="0" borderId="12" xfId="0" applyBorder="1"/>
    <xf numFmtId="0" fontId="0" fillId="0" borderId="1" xfId="0" applyBorder="1" applyAlignment="1">
      <alignment horizontal="center"/>
    </xf>
    <xf numFmtId="0" fontId="0" fillId="0" borderId="1" xfId="0" applyBorder="1"/>
    <xf numFmtId="0" fontId="7" fillId="0" borderId="52" xfId="0" applyFont="1" applyBorder="1" applyAlignment="1">
      <alignment horizontal="center" wrapText="1"/>
    </xf>
    <xf numFmtId="38" fontId="0" fillId="0" borderId="20" xfId="1" applyFont="1" applyBorder="1" applyAlignment="1"/>
    <xf numFmtId="38" fontId="0" fillId="0" borderId="22" xfId="1" applyFont="1" applyBorder="1" applyAlignment="1"/>
    <xf numFmtId="38" fontId="0" fillId="0" borderId="54" xfId="1" applyFont="1" applyBorder="1" applyAlignment="1"/>
    <xf numFmtId="38" fontId="0" fillId="0" borderId="55" xfId="1" applyFont="1" applyBorder="1" applyAlignment="1"/>
    <xf numFmtId="38" fontId="0" fillId="0" borderId="18" xfId="1" applyFont="1" applyBorder="1" applyAlignment="1"/>
    <xf numFmtId="38" fontId="0" fillId="0" borderId="56" xfId="1" applyFont="1" applyBorder="1" applyAlignment="1"/>
    <xf numFmtId="38" fontId="0" fillId="0" borderId="50" xfId="1" applyFont="1" applyBorder="1" applyAlignment="1"/>
    <xf numFmtId="38" fontId="0" fillId="0" borderId="24" xfId="1" applyFont="1" applyBorder="1" applyAlignment="1"/>
    <xf numFmtId="38" fontId="0" fillId="0" borderId="26" xfId="1" applyFont="1" applyBorder="1" applyAlignment="1"/>
    <xf numFmtId="38" fontId="0" fillId="0" borderId="11" xfId="1" applyFont="1" applyBorder="1" applyAlignment="1"/>
    <xf numFmtId="38" fontId="0" fillId="0" borderId="57" xfId="1" applyFont="1" applyBorder="1" applyAlignment="1"/>
    <xf numFmtId="38" fontId="0" fillId="0" borderId="58" xfId="1" applyFont="1" applyBorder="1" applyAlignment="1"/>
    <xf numFmtId="176" fontId="0" fillId="0" borderId="3" xfId="0" applyNumberFormat="1" applyBorder="1" applyAlignment="1">
      <alignment horizontal="right" vertical="center"/>
    </xf>
    <xf numFmtId="176" fontId="0" fillId="0" borderId="1" xfId="0" applyNumberFormat="1" applyBorder="1" applyAlignment="1">
      <alignment horizontal="right" vertical="center"/>
    </xf>
    <xf numFmtId="176" fontId="0" fillId="0" borderId="16" xfId="0" applyNumberFormat="1" applyBorder="1" applyAlignment="1">
      <alignment horizontal="right" vertical="center"/>
    </xf>
    <xf numFmtId="176" fontId="0" fillId="0" borderId="11" xfId="0" applyNumberFormat="1" applyBorder="1" applyAlignment="1">
      <alignment horizontal="right" vertical="center"/>
    </xf>
    <xf numFmtId="176" fontId="0" fillId="0" borderId="11" xfId="0" applyNumberFormat="1" applyBorder="1" applyAlignment="1">
      <alignment horizontal="right"/>
    </xf>
    <xf numFmtId="176" fontId="0" fillId="3" borderId="3" xfId="0" applyNumberFormat="1" applyFill="1" applyBorder="1" applyAlignment="1">
      <alignment horizontal="right"/>
    </xf>
    <xf numFmtId="176" fontId="0" fillId="3" borderId="1" xfId="0" applyNumberFormat="1" applyFill="1" applyBorder="1" applyAlignment="1">
      <alignment horizontal="right"/>
    </xf>
    <xf numFmtId="176" fontId="0" fillId="3" borderId="16" xfId="0" applyNumberFormat="1" applyFill="1" applyBorder="1" applyAlignment="1">
      <alignment horizontal="right"/>
    </xf>
    <xf numFmtId="38" fontId="0" fillId="3" borderId="4" xfId="0" applyNumberFormat="1" applyFill="1" applyBorder="1"/>
    <xf numFmtId="38" fontId="0" fillId="3" borderId="17" xfId="0" applyNumberFormat="1" applyFill="1" applyBorder="1"/>
    <xf numFmtId="38" fontId="0" fillId="0" borderId="25" xfId="1" applyFont="1" applyBorder="1" applyAlignment="1"/>
    <xf numFmtId="38" fontId="0" fillId="0" borderId="27" xfId="1" applyFont="1" applyBorder="1" applyAlignment="1"/>
    <xf numFmtId="38" fontId="0" fillId="3" borderId="24" xfId="0" applyNumberFormat="1" applyFill="1" applyBorder="1"/>
    <xf numFmtId="38" fontId="0" fillId="3" borderId="26" xfId="0" applyNumberFormat="1" applyFill="1" applyBorder="1"/>
    <xf numFmtId="0" fontId="0" fillId="0" borderId="27" xfId="0" applyBorder="1"/>
    <xf numFmtId="0" fontId="6" fillId="0" borderId="23" xfId="0" applyFont="1" applyBorder="1" applyAlignment="1">
      <alignment horizontal="center" wrapText="1"/>
    </xf>
    <xf numFmtId="0" fontId="6" fillId="0" borderId="53" xfId="0" applyFont="1" applyBorder="1" applyAlignment="1">
      <alignment horizontal="center" wrapText="1"/>
    </xf>
    <xf numFmtId="0" fontId="8" fillId="0" borderId="0" xfId="0" applyFont="1"/>
    <xf numFmtId="0" fontId="10" fillId="0" borderId="23"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9" xfId="0" applyFont="1" applyBorder="1" applyAlignment="1">
      <alignment horizontal="center" vertical="center"/>
    </xf>
    <xf numFmtId="49" fontId="5" fillId="0" borderId="0" xfId="0" applyNumberFormat="1" applyFont="1" applyAlignment="1">
      <alignment vertical="center"/>
    </xf>
    <xf numFmtId="49" fontId="6" fillId="0" borderId="21" xfId="0" applyNumberFormat="1" applyFont="1" applyBorder="1" applyAlignment="1">
      <alignment vertical="center"/>
    </xf>
    <xf numFmtId="49" fontId="6" fillId="0" borderId="60" xfId="0" applyNumberFormat="1" applyFont="1" applyBorder="1" applyAlignment="1">
      <alignment vertical="center"/>
    </xf>
    <xf numFmtId="49" fontId="5" fillId="0" borderId="28" xfId="0" applyNumberFormat="1" applyFont="1" applyBorder="1" applyAlignment="1">
      <alignment vertical="center"/>
    </xf>
    <xf numFmtId="49" fontId="5" fillId="2" borderId="0" xfId="1" applyNumberFormat="1" applyFont="1" applyFill="1" applyAlignment="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12" fillId="0" borderId="0" xfId="0" applyFont="1"/>
    <xf numFmtId="0" fontId="0" fillId="0" borderId="15" xfId="0" applyBorder="1" applyAlignment="1">
      <alignment horizontal="center"/>
    </xf>
    <xf numFmtId="0" fontId="13" fillId="0" borderId="43" xfId="0" applyFont="1" applyBorder="1" applyAlignment="1">
      <alignment horizontal="center" vertical="center"/>
    </xf>
    <xf numFmtId="0" fontId="0" fillId="0" borderId="62" xfId="0" applyBorder="1" applyAlignment="1">
      <alignment horizontal="center" vertical="center"/>
    </xf>
    <xf numFmtId="49" fontId="6" fillId="0" borderId="65" xfId="0" applyNumberFormat="1" applyFont="1" applyBorder="1" applyAlignment="1">
      <alignment vertical="center"/>
    </xf>
    <xf numFmtId="49" fontId="6" fillId="0" borderId="4"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66" xfId="0" applyNumberFormat="1" applyFont="1" applyBorder="1" applyAlignment="1">
      <alignment horizontal="left" vertical="center"/>
    </xf>
    <xf numFmtId="49" fontId="0" fillId="0" borderId="0" xfId="0" applyNumberFormat="1"/>
    <xf numFmtId="49" fontId="5" fillId="0" borderId="59" xfId="0" applyNumberFormat="1" applyFont="1" applyBorder="1" applyAlignment="1">
      <alignment vertical="center"/>
    </xf>
    <xf numFmtId="0" fontId="14" fillId="0" borderId="0" xfId="0" applyFont="1" applyAlignment="1">
      <alignment vertical="center" wrapText="1"/>
    </xf>
    <xf numFmtId="38" fontId="0" fillId="0" borderId="27" xfId="0" applyNumberFormat="1" applyBorder="1"/>
    <xf numFmtId="38" fontId="0" fillId="0" borderId="12" xfId="0" applyNumberFormat="1" applyBorder="1"/>
    <xf numFmtId="49" fontId="3" fillId="0" borderId="6" xfId="0" applyNumberFormat="1" applyFont="1" applyBorder="1" applyAlignment="1">
      <alignment horizontal="center" vertical="center"/>
    </xf>
    <xf numFmtId="49" fontId="3" fillId="0" borderId="46" xfId="0" applyNumberFormat="1" applyFont="1" applyBorder="1" applyAlignment="1">
      <alignment horizontal="center" vertical="center"/>
    </xf>
    <xf numFmtId="0" fontId="0" fillId="0" borderId="38" xfId="0" applyBorder="1" applyAlignment="1">
      <alignment horizontal="center"/>
    </xf>
    <xf numFmtId="0" fontId="0" fillId="0" borderId="40" xfId="0" applyBorder="1" applyAlignment="1">
      <alignment horizontal="center"/>
    </xf>
    <xf numFmtId="0" fontId="0" fillId="0" borderId="29"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0" borderId="36" xfId="0" applyBorder="1" applyAlignment="1">
      <alignment horizontal="left"/>
    </xf>
    <xf numFmtId="0" fontId="0" fillId="0" borderId="31" xfId="0" applyBorder="1" applyAlignment="1">
      <alignment horizontal="left"/>
    </xf>
    <xf numFmtId="0" fontId="0" fillId="0" borderId="42" xfId="0" applyBorder="1" applyAlignment="1">
      <alignment horizontal="center"/>
    </xf>
    <xf numFmtId="0" fontId="0" fillId="0" borderId="49"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9" xfId="0" applyBorder="1" applyAlignment="1">
      <alignment horizontal="center"/>
    </xf>
    <xf numFmtId="0" fontId="0" fillId="0" borderId="33" xfId="0" applyBorder="1" applyAlignment="1">
      <alignment horizont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9" xfId="0" applyBorder="1" applyAlignment="1">
      <alignment horizontal="left"/>
    </xf>
    <xf numFmtId="0" fontId="0" fillId="0" borderId="14" xfId="0" applyBorder="1" applyAlignment="1">
      <alignment horizontal="left"/>
    </xf>
    <xf numFmtId="0" fontId="0" fillId="0" borderId="41" xfId="0" applyBorder="1" applyAlignment="1">
      <alignment horizontal="center"/>
    </xf>
    <xf numFmtId="0" fontId="0" fillId="0" borderId="51" xfId="0" applyBorder="1" applyAlignment="1">
      <alignment horizontal="center"/>
    </xf>
    <xf numFmtId="0" fontId="0" fillId="0" borderId="39" xfId="0" applyBorder="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2" xfId="0" applyBorder="1" applyAlignment="1">
      <alignment horizontal="left"/>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49" fontId="0" fillId="0" borderId="19" xfId="0" applyNumberFormat="1" applyBorder="1" applyAlignment="1">
      <alignment horizontal="left" vertical="center"/>
    </xf>
    <xf numFmtId="0" fontId="0" fillId="0" borderId="33" xfId="0" applyBorder="1" applyAlignment="1">
      <alignment horizontal="left" vertical="center"/>
    </xf>
    <xf numFmtId="0" fontId="0" fillId="0" borderId="20" xfId="0" applyBorder="1" applyAlignment="1">
      <alignment horizontal="lef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1" xfId="0" applyBorder="1" applyAlignment="1">
      <alignment horizontal="center" vertical="center"/>
    </xf>
    <xf numFmtId="49" fontId="0" fillId="0" borderId="63" xfId="0" applyNumberFormat="1" applyBorder="1" applyAlignment="1">
      <alignment horizontal="left" vertical="center"/>
    </xf>
    <xf numFmtId="49" fontId="0" fillId="0" borderId="64" xfId="0" applyNumberFormat="1" applyBorder="1" applyAlignment="1">
      <alignment horizontal="left" vertical="center"/>
    </xf>
    <xf numFmtId="49" fontId="0" fillId="0" borderId="61" xfId="0" applyNumberFormat="1" applyBorder="1" applyAlignment="1">
      <alignment horizontal="left" vertical="center"/>
    </xf>
    <xf numFmtId="0" fontId="0" fillId="0" borderId="33" xfId="0" applyBorder="1" applyAlignment="1">
      <alignment horizontal="left"/>
    </xf>
    <xf numFmtId="0" fontId="0" fillId="0" borderId="37" xfId="0" applyBorder="1" applyAlignment="1">
      <alignment horizontal="left"/>
    </xf>
    <xf numFmtId="49" fontId="0" fillId="0" borderId="63" xfId="0" applyNumberFormat="1" applyBorder="1" applyAlignment="1">
      <alignment horizontal="left"/>
    </xf>
    <xf numFmtId="0" fontId="0" fillId="0" borderId="64" xfId="0" applyBorder="1" applyAlignment="1">
      <alignment horizontal="left"/>
    </xf>
    <xf numFmtId="0" fontId="0" fillId="0" borderId="61" xfId="0" applyBorder="1" applyAlignment="1">
      <alignment horizontal="left"/>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53" xfId="0" applyBorder="1" applyAlignment="1">
      <alignment horizontal="center" vertical="center"/>
    </xf>
    <xf numFmtId="49" fontId="0" fillId="0" borderId="29" xfId="0" applyNumberFormat="1" applyBorder="1" applyAlignment="1">
      <alignment horizontal="left"/>
    </xf>
    <xf numFmtId="0" fontId="0" fillId="0" borderId="32" xfId="0" applyBorder="1" applyAlignment="1">
      <alignment horizontal="left"/>
    </xf>
    <xf numFmtId="0" fontId="0" fillId="0" borderId="53" xfId="0" applyBorder="1" applyAlignment="1">
      <alignment horizontal="left"/>
    </xf>
    <xf numFmtId="49" fontId="0" fillId="0" borderId="29" xfId="0" applyNumberFormat="1" applyBorder="1" applyAlignment="1">
      <alignment horizontal="left" vertical="center"/>
    </xf>
    <xf numFmtId="0" fontId="0" fillId="0" borderId="53" xfId="0" applyBorder="1" applyAlignment="1">
      <alignment horizontal="left" vertical="center"/>
    </xf>
    <xf numFmtId="0" fontId="0" fillId="2" borderId="0" xfId="0" applyFill="1" applyAlignment="1">
      <alignment horizontal="left"/>
    </xf>
    <xf numFmtId="0" fontId="0" fillId="0" borderId="13" xfId="0" applyBorder="1" applyAlignment="1">
      <alignment horizontal="center"/>
    </xf>
    <xf numFmtId="0" fontId="0" fillId="0" borderId="0" xfId="0" applyAlignment="1">
      <alignment horizontal="left"/>
    </xf>
    <xf numFmtId="0" fontId="14" fillId="0" borderId="49" xfId="0" applyFont="1" applyBorder="1" applyAlignment="1">
      <alignment horizontal="left" vertical="center" wrapText="1"/>
    </xf>
    <xf numFmtId="49" fontId="15" fillId="0" borderId="46" xfId="0" applyNumberFormat="1" applyFont="1" applyBorder="1" applyAlignment="1">
      <alignment horizontal="center" vertical="center" wrapText="1"/>
    </xf>
    <xf numFmtId="49" fontId="15" fillId="0" borderId="50"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42" xfId="0" applyNumberFormat="1" applyFont="1" applyBorder="1" applyAlignment="1">
      <alignment horizontal="center" vertical="center" wrapText="1"/>
    </xf>
    <xf numFmtId="49" fontId="12" fillId="0" borderId="49" xfId="0" applyNumberFormat="1" applyFont="1" applyBorder="1" applyAlignment="1">
      <alignment horizontal="center" vertical="center" wrapText="1"/>
    </xf>
    <xf numFmtId="49" fontId="0" fillId="0" borderId="29" xfId="0" applyNumberFormat="1" applyBorder="1" applyAlignment="1">
      <alignment horizontal="center" vertical="center"/>
    </xf>
    <xf numFmtId="49" fontId="12" fillId="0" borderId="6" xfId="0" applyNumberFormat="1" applyFont="1" applyBorder="1" applyAlignment="1">
      <alignment horizontal="right" vertical="center" wrapText="1"/>
    </xf>
    <xf numFmtId="49" fontId="15" fillId="0" borderId="7" xfId="0" applyNumberFormat="1" applyFont="1" applyBorder="1" applyAlignment="1">
      <alignment horizontal="right" vertical="center"/>
    </xf>
    <xf numFmtId="49" fontId="15" fillId="0" borderId="46" xfId="0" applyNumberFormat="1" applyFont="1" applyBorder="1" applyAlignment="1">
      <alignment horizontal="right" vertical="center"/>
    </xf>
    <xf numFmtId="49" fontId="15" fillId="0" borderId="42" xfId="0" applyNumberFormat="1" applyFont="1" applyBorder="1" applyAlignment="1">
      <alignment horizontal="right" vertical="center"/>
    </xf>
    <xf numFmtId="49" fontId="15" fillId="0" borderId="49" xfId="0" applyNumberFormat="1" applyFont="1" applyBorder="1" applyAlignment="1">
      <alignment horizontal="right" vertical="center"/>
    </xf>
    <xf numFmtId="49" fontId="15" fillId="0" borderId="50"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2" name="テキスト ボックス 1">
          <a:extLst>
            <a:ext uri="{FF2B5EF4-FFF2-40B4-BE49-F238E27FC236}">
              <a16:creationId xmlns:a16="http://schemas.microsoft.com/office/drawing/2014/main" id="{932BD13C-F1EB-4D97-B0DA-871A712F36A5}"/>
            </a:ext>
          </a:extLst>
        </xdr:cNvPr>
        <xdr:cNvSpPr txBox="1"/>
      </xdr:nvSpPr>
      <xdr:spPr>
        <a:xfrm>
          <a:off x="6662116" y="930136"/>
          <a:ext cx="5063988" cy="906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①「○○○市区町村長様」は請求先に応じて変更してください。</a:t>
          </a:r>
          <a:endParaRPr kumimoji="1" lang="en-US" altLang="ja-JP" sz="1100"/>
        </a:p>
        <a:p>
          <a:r>
            <a:rPr kumimoji="1" lang="ja-JP" altLang="en-US" sz="1100"/>
            <a:t>②市区町村番号は、クーポン券に記載の６桁の数字を記載してください。</a:t>
          </a:r>
          <a:endParaRPr kumimoji="1" lang="en-US" altLang="ja-JP" sz="1100"/>
        </a:p>
        <a:p>
          <a:r>
            <a:rPr kumimoji="1" lang="ja-JP" altLang="en-US" sz="1100"/>
            <a:t>③市区町村の実情に応じて、適宜内容を修正の上でご使用ください。</a:t>
          </a:r>
        </a:p>
      </xdr:txBody>
    </xdr:sp>
    <xdr:clientData/>
  </xdr:twoCellAnchor>
  <xdr:twoCellAnchor>
    <xdr:from>
      <xdr:col>7</xdr:col>
      <xdr:colOff>472108</xdr:colOff>
      <xdr:row>0</xdr:row>
      <xdr:rowOff>74543</xdr:rowOff>
    </xdr:from>
    <xdr:to>
      <xdr:col>8</xdr:col>
      <xdr:colOff>719758</xdr:colOff>
      <xdr:row>1</xdr:row>
      <xdr:rowOff>139147</xdr:rowOff>
    </xdr:to>
    <xdr:sp macro="" textlink="">
      <xdr:nvSpPr>
        <xdr:cNvPr id="4" name="テキスト ボックス 3">
          <a:extLst>
            <a:ext uri="{FF2B5EF4-FFF2-40B4-BE49-F238E27FC236}">
              <a16:creationId xmlns:a16="http://schemas.microsoft.com/office/drawing/2014/main" id="{9006FBB5-7853-4C35-9054-133CEC168D21}"/>
            </a:ext>
          </a:extLst>
        </xdr:cNvPr>
        <xdr:cNvSpPr txBox="1"/>
      </xdr:nvSpPr>
      <xdr:spPr>
        <a:xfrm>
          <a:off x="2244586" y="74543"/>
          <a:ext cx="1009650" cy="3048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3" name="テキスト ボックス 2">
          <a:extLst>
            <a:ext uri="{FF2B5EF4-FFF2-40B4-BE49-F238E27FC236}">
              <a16:creationId xmlns:a16="http://schemas.microsoft.com/office/drawing/2014/main" id="{A0AC1E3C-4E49-4308-A7A0-101327EAF348}"/>
            </a:ext>
          </a:extLst>
        </xdr:cNvPr>
        <xdr:cNvSpPr txBox="1"/>
      </xdr:nvSpPr>
      <xdr:spPr>
        <a:xfrm>
          <a:off x="6659217" y="935934"/>
          <a:ext cx="5067301"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①振込先の口座を必ず記入してください。</a:t>
          </a:r>
          <a:endParaRPr kumimoji="1" lang="en-US" altLang="ja-JP" sz="1100"/>
        </a:p>
        <a:p>
          <a:r>
            <a:rPr kumimoji="1" lang="ja-JP" altLang="en-US" sz="1100"/>
            <a:t>②請求件数を入力すると、請求金額が埋まるようになっています。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2" name="テキスト ボックス 1">
          <a:extLst>
            <a:ext uri="{FF2B5EF4-FFF2-40B4-BE49-F238E27FC236}">
              <a16:creationId xmlns:a16="http://schemas.microsoft.com/office/drawing/2014/main" id="{5FA78FD1-8392-4395-80E5-7832E7A26574}"/>
            </a:ext>
          </a:extLst>
        </xdr:cNvPr>
        <xdr:cNvSpPr txBox="1"/>
      </xdr:nvSpPr>
      <xdr:spPr>
        <a:xfrm>
          <a:off x="7001841" y="898386"/>
          <a:ext cx="4930638" cy="8970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①振込先の口座を必ず記入してください。</a:t>
          </a:r>
          <a:endParaRPr kumimoji="1" lang="en-US" altLang="ja-JP" sz="1100"/>
        </a:p>
        <a:p>
          <a:r>
            <a:rPr kumimoji="1" lang="ja-JP" altLang="en-US" sz="1100"/>
            <a:t>②風しん抗体検査・予防接種の単価については、下記を参照してください。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2:E32"/>
  <sheetViews>
    <sheetView zoomScale="130" zoomScaleNormal="130" workbookViewId="0">
      <selection activeCell="D16" sqref="D16"/>
    </sheetView>
  </sheetViews>
  <sheetFormatPr defaultColWidth="9" defaultRowHeight="13"/>
  <cols>
    <col min="1" max="2" width="1.5" style="50" customWidth="1"/>
    <col min="3" max="3" width="12.25" style="50" customWidth="1"/>
    <col min="4" max="4" width="34.5" style="50" customWidth="1"/>
    <col min="5" max="5" width="1.5" style="50" customWidth="1"/>
    <col min="6" max="15" width="2.25" style="50" customWidth="1"/>
    <col min="16" max="16384" width="9" style="50"/>
  </cols>
  <sheetData>
    <row r="2" spans="3:4" ht="17" thickBot="1">
      <c r="C2" s="70" t="s">
        <v>0</v>
      </c>
      <c r="D2" s="71"/>
    </row>
    <row r="3" spans="3:4">
      <c r="C3" s="61" t="s">
        <v>1</v>
      </c>
      <c r="D3" s="62" t="s">
        <v>2</v>
      </c>
    </row>
    <row r="4" spans="3:4">
      <c r="C4" s="51" t="s">
        <v>3</v>
      </c>
      <c r="D4" s="63">
        <v>1234567890</v>
      </c>
    </row>
    <row r="5" spans="3:4">
      <c r="C5" s="51" t="s">
        <v>4</v>
      </c>
      <c r="D5" s="63" t="s">
        <v>5</v>
      </c>
    </row>
    <row r="6" spans="3:4">
      <c r="C6" s="51" t="s">
        <v>6</v>
      </c>
      <c r="D6" s="63" t="s">
        <v>7</v>
      </c>
    </row>
    <row r="7" spans="3:4">
      <c r="C7" s="51" t="s">
        <v>8</v>
      </c>
      <c r="D7" s="63" t="s">
        <v>79</v>
      </c>
    </row>
    <row r="8" spans="3:4">
      <c r="C8" s="51" t="s">
        <v>9</v>
      </c>
      <c r="D8" s="63" t="s">
        <v>10</v>
      </c>
    </row>
    <row r="9" spans="3:4">
      <c r="C9" s="51" t="s">
        <v>11</v>
      </c>
      <c r="D9" s="63" t="s">
        <v>12</v>
      </c>
    </row>
    <row r="10" spans="3:4">
      <c r="C10" s="51" t="s">
        <v>13</v>
      </c>
      <c r="D10" s="63" t="s">
        <v>14</v>
      </c>
    </row>
    <row r="11" spans="3:4">
      <c r="C11" s="51" t="s">
        <v>15</v>
      </c>
      <c r="D11" s="63" t="s">
        <v>16</v>
      </c>
    </row>
    <row r="12" spans="3:4">
      <c r="C12" s="51" t="s">
        <v>17</v>
      </c>
      <c r="D12" s="63" t="s">
        <v>83</v>
      </c>
    </row>
    <row r="13" spans="3:4">
      <c r="C13" s="51" t="s">
        <v>18</v>
      </c>
      <c r="D13" s="63" t="s">
        <v>19</v>
      </c>
    </row>
    <row r="14" spans="3:4">
      <c r="C14" s="51" t="s">
        <v>20</v>
      </c>
      <c r="D14" s="63" t="s">
        <v>21</v>
      </c>
    </row>
    <row r="15" spans="3:4">
      <c r="C15" s="51" t="s">
        <v>22</v>
      </c>
      <c r="D15" s="63" t="s">
        <v>23</v>
      </c>
    </row>
    <row r="16" spans="3:4">
      <c r="C16" s="51" t="s">
        <v>24</v>
      </c>
      <c r="D16" s="63"/>
    </row>
    <row r="17" spans="3:5">
      <c r="C17" s="51" t="s">
        <v>25</v>
      </c>
      <c r="D17" s="63"/>
    </row>
    <row r="18" spans="3:5" ht="13.5" thickBot="1">
      <c r="C18" s="52" t="s">
        <v>26</v>
      </c>
      <c r="D18" s="64"/>
    </row>
    <row r="19" spans="3:5" ht="13.5" thickBot="1"/>
    <row r="20" spans="3:5" ht="13.5" thickBot="1">
      <c r="C20" s="53" t="s">
        <v>27</v>
      </c>
      <c r="D20" s="66" t="s">
        <v>28</v>
      </c>
      <c r="E20" s="50" t="s">
        <v>29</v>
      </c>
    </row>
    <row r="22" spans="3:5">
      <c r="C22" s="50" t="s">
        <v>30</v>
      </c>
    </row>
    <row r="23" spans="3:5">
      <c r="C23" s="50" t="s">
        <v>31</v>
      </c>
    </row>
    <row r="24" spans="3:5">
      <c r="C24" s="50" t="s">
        <v>32</v>
      </c>
    </row>
    <row r="25" spans="3:5">
      <c r="C25" s="50" t="s">
        <v>33</v>
      </c>
    </row>
    <row r="27" spans="3:5" hidden="1">
      <c r="C27" s="50" t="s">
        <v>34</v>
      </c>
      <c r="D27" s="54">
        <v>1290</v>
      </c>
    </row>
    <row r="28" spans="3:5" hidden="1">
      <c r="C28" s="50" t="s">
        <v>35</v>
      </c>
      <c r="D28" s="54">
        <v>2680</v>
      </c>
    </row>
    <row r="29" spans="3:5" hidden="1">
      <c r="C29" s="50" t="s">
        <v>36</v>
      </c>
      <c r="D29" s="54">
        <v>4930</v>
      </c>
    </row>
    <row r="30" spans="3:5" hidden="1">
      <c r="C30" s="50" t="s">
        <v>37</v>
      </c>
      <c r="D30" s="54">
        <v>6320</v>
      </c>
    </row>
    <row r="31" spans="3:5" hidden="1">
      <c r="C31" s="50" t="s">
        <v>38</v>
      </c>
      <c r="D31" s="54">
        <v>5430</v>
      </c>
    </row>
    <row r="32" spans="3:5" hidden="1">
      <c r="C32" s="50" t="s">
        <v>39</v>
      </c>
      <c r="D32" s="54">
        <v>6820</v>
      </c>
    </row>
  </sheetData>
  <mergeCells count="1">
    <mergeCell ref="C2:D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149C8-31ED-4E20-A47E-4CBF17ECCCF8}">
  <sheetPr codeName="Sheet6"/>
  <dimension ref="B2:W37"/>
  <sheetViews>
    <sheetView view="pageBreakPreview" zoomScale="115" zoomScaleNormal="100" zoomScaleSheetLayoutView="115" workbookViewId="0">
      <selection activeCell="K14" sqref="K14"/>
    </sheetView>
  </sheetViews>
  <sheetFormatPr defaultRowHeight="18"/>
  <cols>
    <col min="1" max="1" width="3" customWidth="1"/>
    <col min="2" max="7" width="3.33203125" customWidth="1"/>
    <col min="8" max="8" width="10" customWidth="1"/>
    <col min="9" max="11" width="11.83203125" customWidth="1"/>
    <col min="12" max="12" width="6.33203125" customWidth="1"/>
    <col min="13" max="13" width="3" customWidth="1"/>
    <col min="14" max="14" width="2.83203125" customWidth="1"/>
    <col min="15" max="15" width="9.33203125" customWidth="1"/>
    <col min="21" max="21" width="11.08203125" customWidth="1"/>
    <col min="22" max="22" width="10.5" bestFit="1" customWidth="1"/>
  </cols>
  <sheetData>
    <row r="2" spans="2:12">
      <c r="B2" s="128" t="s">
        <v>40</v>
      </c>
      <c r="C2" s="128"/>
      <c r="D2" s="128"/>
      <c r="E2" s="128"/>
      <c r="F2" s="128"/>
      <c r="G2" s="128"/>
      <c r="J2" t="s">
        <v>41</v>
      </c>
      <c r="K2" s="65" t="str">
        <f>共通部分マスター!D7</f>
        <v>令和　　年　　月　　日</v>
      </c>
    </row>
    <row r="3" spans="2:12">
      <c r="B3" t="s">
        <v>42</v>
      </c>
    </row>
    <row r="4" spans="2:12" ht="5.25" customHeight="1"/>
    <row r="5" spans="2:12" ht="16.5" customHeight="1">
      <c r="B5" s="55"/>
      <c r="C5" s="55"/>
      <c r="D5" s="55"/>
      <c r="E5" s="55"/>
      <c r="F5" s="55"/>
      <c r="G5" s="55"/>
    </row>
    <row r="6" spans="2:12" ht="21.75" customHeight="1">
      <c r="I6" t="str">
        <f>共通部分マスター!D8</f>
        <v>○○県○○市○○町○丁目○番○号</v>
      </c>
    </row>
    <row r="7" spans="2:12" ht="21.75" customHeight="1">
      <c r="I7" t="s">
        <v>43</v>
      </c>
      <c r="J7" t="str">
        <f>共通部分マスター!D9</f>
        <v>労働次郎</v>
      </c>
    </row>
    <row r="8" spans="2:12" ht="21.75" customHeight="1">
      <c r="I8" t="s">
        <v>44</v>
      </c>
      <c r="J8" t="str">
        <f>共通部分マスター!D10</f>
        <v>○○○ー○○○ー○○○○</v>
      </c>
    </row>
    <row r="10" spans="2:12" ht="18.5" thickBot="1">
      <c r="B10" s="129" t="s">
        <v>45</v>
      </c>
      <c r="C10" s="129"/>
      <c r="D10" s="129"/>
      <c r="E10" s="129"/>
      <c r="F10" s="129"/>
      <c r="G10" s="129"/>
      <c r="H10" s="129"/>
      <c r="I10" s="129"/>
      <c r="J10" s="129"/>
      <c r="K10" s="129"/>
      <c r="L10" s="129"/>
    </row>
    <row r="11" spans="2:12" ht="18.5" thickTop="1">
      <c r="G11" s="1"/>
      <c r="H11" s="1"/>
      <c r="I11" s="1"/>
      <c r="J11" s="1"/>
    </row>
    <row r="12" spans="2:12" ht="21.75" customHeight="1">
      <c r="B12" t="s">
        <v>46</v>
      </c>
      <c r="I12" s="130">
        <f>共通部分マスター!D4</f>
        <v>1234567890</v>
      </c>
      <c r="J12" s="130"/>
    </row>
    <row r="13" spans="2:12" ht="21.75" customHeight="1">
      <c r="B13" t="s">
        <v>47</v>
      </c>
      <c r="I13" t="str">
        <f>共通部分マスター!D5</f>
        <v>厚労病院○○○○○○○○○○○○</v>
      </c>
    </row>
    <row r="14" spans="2:12" ht="21.75" customHeight="1">
      <c r="B14" t="s">
        <v>48</v>
      </c>
      <c r="I14" t="str">
        <f>共通部分マスター!D6</f>
        <v>2025年3月分</v>
      </c>
      <c r="J14" s="65"/>
      <c r="K14" s="65"/>
    </row>
    <row r="15" spans="2:12" ht="9" customHeight="1">
      <c r="J15" s="65"/>
      <c r="K15" s="65"/>
    </row>
    <row r="16" spans="2:12" ht="35.25" customHeight="1" thickBot="1">
      <c r="B16" s="131" t="s">
        <v>49</v>
      </c>
      <c r="C16" s="131"/>
      <c r="D16" s="131"/>
      <c r="E16" s="131"/>
      <c r="F16" s="131"/>
      <c r="G16" s="131"/>
      <c r="H16" s="131"/>
      <c r="I16" s="131"/>
      <c r="J16" s="131"/>
      <c r="K16" s="131"/>
      <c r="L16" s="67"/>
    </row>
    <row r="17" spans="2:23" ht="14.15" customHeight="1">
      <c r="B17" s="103" t="s">
        <v>50</v>
      </c>
      <c r="C17" s="104"/>
      <c r="D17" s="105"/>
      <c r="E17" s="106" t="str">
        <f>共通部分マスター!D11</f>
        <v>1234</v>
      </c>
      <c r="F17" s="107"/>
      <c r="G17" s="107"/>
      <c r="H17" s="108"/>
      <c r="I17" s="59" t="s">
        <v>51</v>
      </c>
      <c r="J17" s="106" t="str">
        <f>共通部分マスター!D13</f>
        <v>123</v>
      </c>
      <c r="K17" s="108"/>
    </row>
    <row r="18" spans="2:23" ht="27.75" customHeight="1" thickBot="1">
      <c r="B18" s="109" t="s">
        <v>52</v>
      </c>
      <c r="C18" s="110"/>
      <c r="D18" s="111"/>
      <c r="E18" s="117" t="str">
        <f>共通部分マスター!D12</f>
        <v>銀行</v>
      </c>
      <c r="F18" s="118"/>
      <c r="G18" s="118"/>
      <c r="H18" s="119"/>
      <c r="I18" s="58" t="s">
        <v>53</v>
      </c>
      <c r="J18" s="117" t="str">
        <f>共通部分マスター!D14</f>
        <v>○○支店</v>
      </c>
      <c r="K18" s="119"/>
    </row>
    <row r="19" spans="2:23" ht="18.5" thickBot="1">
      <c r="B19" s="120" t="s">
        <v>54</v>
      </c>
      <c r="C19" s="121"/>
      <c r="D19" s="122"/>
      <c r="E19" s="123" t="str">
        <f>共通部分マスター!D15</f>
        <v>１：普通　２：当座</v>
      </c>
      <c r="F19" s="124"/>
      <c r="G19" s="124"/>
      <c r="H19" s="125"/>
      <c r="I19" s="60" t="s">
        <v>55</v>
      </c>
      <c r="J19" s="126">
        <f>共通部分マスター!D16</f>
        <v>0</v>
      </c>
      <c r="K19" s="127"/>
    </row>
    <row r="20" spans="2:23" ht="14.15" customHeight="1">
      <c r="B20" s="103" t="s">
        <v>56</v>
      </c>
      <c r="C20" s="104"/>
      <c r="D20" s="105"/>
      <c r="E20" s="106">
        <f>共通部分マスター!D17</f>
        <v>0</v>
      </c>
      <c r="F20" s="107"/>
      <c r="G20" s="107"/>
      <c r="H20" s="107"/>
      <c r="I20" s="107"/>
      <c r="J20" s="107"/>
      <c r="K20" s="108"/>
    </row>
    <row r="21" spans="2:23" ht="27.75" customHeight="1" thickBot="1">
      <c r="B21" s="109" t="s">
        <v>57</v>
      </c>
      <c r="C21" s="110"/>
      <c r="D21" s="111"/>
      <c r="E21" s="112">
        <f>共通部分マスター!D18</f>
        <v>0</v>
      </c>
      <c r="F21" s="113"/>
      <c r="G21" s="113"/>
      <c r="H21" s="113"/>
      <c r="I21" s="113"/>
      <c r="J21" s="113"/>
      <c r="K21" s="114"/>
      <c r="O21" t="s">
        <v>58</v>
      </c>
    </row>
    <row r="22" spans="2:23" ht="18.5" thickBot="1">
      <c r="E22" s="65"/>
    </row>
    <row r="23" spans="2:23" ht="27" customHeight="1" thickBot="1">
      <c r="B23" s="2"/>
      <c r="C23" s="3"/>
      <c r="D23" s="3"/>
      <c r="E23" s="3"/>
      <c r="F23" s="3"/>
      <c r="G23" s="3"/>
      <c r="H23" s="3"/>
      <c r="I23" s="49" t="s">
        <v>59</v>
      </c>
      <c r="J23" s="47" t="s">
        <v>60</v>
      </c>
      <c r="K23" s="48" t="s">
        <v>61</v>
      </c>
      <c r="O23" s="2"/>
      <c r="P23" s="3"/>
      <c r="Q23" s="4"/>
      <c r="R23" s="5" t="s">
        <v>59</v>
      </c>
      <c r="S23" s="44" t="s">
        <v>62</v>
      </c>
      <c r="T23" s="44" t="s">
        <v>63</v>
      </c>
      <c r="U23" s="16" t="s">
        <v>64</v>
      </c>
      <c r="V23" s="45" t="s">
        <v>65</v>
      </c>
    </row>
    <row r="24" spans="2:23">
      <c r="B24" s="81" t="s">
        <v>66</v>
      </c>
      <c r="C24" s="82"/>
      <c r="D24" s="83"/>
      <c r="E24" s="95" t="s">
        <v>34</v>
      </c>
      <c r="F24" s="115"/>
      <c r="G24" s="115"/>
      <c r="H24" s="115"/>
      <c r="I24" s="34">
        <f t="shared" ref="I24:I34" si="0">R24</f>
        <v>0</v>
      </c>
      <c r="J24" s="24">
        <f t="shared" ref="J24:K32" si="1">U24</f>
        <v>0</v>
      </c>
      <c r="K24" s="7">
        <f t="shared" si="1"/>
        <v>0</v>
      </c>
      <c r="O24" s="92" t="s">
        <v>66</v>
      </c>
      <c r="P24" s="95" t="s">
        <v>34</v>
      </c>
      <c r="Q24" s="96"/>
      <c r="R24" s="29"/>
      <c r="S24" s="6">
        <f>共通部分マスター!D27</f>
        <v>1290</v>
      </c>
      <c r="T24" s="6">
        <f>ROUNDDOWN(S24*(1+(共通部分マスター!$D$20)/100),0)</f>
        <v>1419</v>
      </c>
      <c r="U24" s="6">
        <f t="shared" ref="U24:U29" si="2">S24*R24</f>
        <v>0</v>
      </c>
      <c r="V24" s="17">
        <f>T24*R24</f>
        <v>0</v>
      </c>
    </row>
    <row r="25" spans="2:23">
      <c r="B25" s="84"/>
      <c r="C25" s="85"/>
      <c r="D25" s="86"/>
      <c r="E25" s="100" t="s">
        <v>35</v>
      </c>
      <c r="F25" s="101"/>
      <c r="G25" s="101"/>
      <c r="H25" s="101"/>
      <c r="I25" s="35">
        <f t="shared" si="0"/>
        <v>0</v>
      </c>
      <c r="J25" s="39">
        <f t="shared" si="1"/>
        <v>0</v>
      </c>
      <c r="K25" s="9">
        <f t="shared" si="1"/>
        <v>0</v>
      </c>
      <c r="O25" s="93"/>
      <c r="P25" s="100" t="s">
        <v>35</v>
      </c>
      <c r="Q25" s="102"/>
      <c r="R25" s="30"/>
      <c r="S25" s="8">
        <f>共通部分マスター!D28</f>
        <v>2680</v>
      </c>
      <c r="T25" s="8">
        <f>ROUNDDOWN(S25*(1+(共通部分マスター!$D$20)/100),0)</f>
        <v>2948</v>
      </c>
      <c r="U25" s="8">
        <f t="shared" si="2"/>
        <v>0</v>
      </c>
      <c r="V25" s="18">
        <f t="shared" ref="V25:V29" si="3">T25*R25</f>
        <v>0</v>
      </c>
    </row>
    <row r="26" spans="2:23">
      <c r="B26" s="84"/>
      <c r="C26" s="85"/>
      <c r="D26" s="86"/>
      <c r="E26" s="100" t="s">
        <v>36</v>
      </c>
      <c r="F26" s="101"/>
      <c r="G26" s="101"/>
      <c r="H26" s="101"/>
      <c r="I26" s="35">
        <f t="shared" si="0"/>
        <v>0</v>
      </c>
      <c r="J26" s="39">
        <f t="shared" si="1"/>
        <v>0</v>
      </c>
      <c r="K26" s="9">
        <f t="shared" si="1"/>
        <v>0</v>
      </c>
      <c r="O26" s="93"/>
      <c r="P26" s="100" t="s">
        <v>36</v>
      </c>
      <c r="Q26" s="102"/>
      <c r="R26" s="30"/>
      <c r="S26" s="8">
        <f>共通部分マスター!D29</f>
        <v>4930</v>
      </c>
      <c r="T26" s="8">
        <f>ROUNDDOWN(S26*(1+(共通部分マスター!$D$20)/100),0)</f>
        <v>5423</v>
      </c>
      <c r="U26" s="8">
        <f t="shared" si="2"/>
        <v>0</v>
      </c>
      <c r="V26" s="18">
        <f t="shared" si="3"/>
        <v>0</v>
      </c>
    </row>
    <row r="27" spans="2:23">
      <c r="B27" s="84"/>
      <c r="C27" s="85"/>
      <c r="D27" s="86"/>
      <c r="E27" s="100" t="s">
        <v>37</v>
      </c>
      <c r="F27" s="101"/>
      <c r="G27" s="101"/>
      <c r="H27" s="101"/>
      <c r="I27" s="35">
        <f t="shared" si="0"/>
        <v>0</v>
      </c>
      <c r="J27" s="39">
        <f t="shared" si="1"/>
        <v>0</v>
      </c>
      <c r="K27" s="9">
        <f t="shared" si="1"/>
        <v>0</v>
      </c>
      <c r="O27" s="93"/>
      <c r="P27" s="100" t="s">
        <v>37</v>
      </c>
      <c r="Q27" s="102"/>
      <c r="R27" s="30"/>
      <c r="S27" s="8">
        <f>共通部分マスター!D30</f>
        <v>6320</v>
      </c>
      <c r="T27" s="8">
        <f>ROUNDDOWN(S27*(1+(共通部分マスター!$D$20)/100),0)</f>
        <v>6952</v>
      </c>
      <c r="U27" s="8">
        <f t="shared" si="2"/>
        <v>0</v>
      </c>
      <c r="V27" s="18">
        <f t="shared" si="3"/>
        <v>0</v>
      </c>
    </row>
    <row r="28" spans="2:23">
      <c r="B28" s="84"/>
      <c r="C28" s="85"/>
      <c r="D28" s="86"/>
      <c r="E28" s="100" t="s">
        <v>38</v>
      </c>
      <c r="F28" s="101"/>
      <c r="G28" s="101"/>
      <c r="H28" s="101"/>
      <c r="I28" s="35">
        <f t="shared" si="0"/>
        <v>0</v>
      </c>
      <c r="J28" s="39">
        <f t="shared" si="1"/>
        <v>0</v>
      </c>
      <c r="K28" s="9">
        <f t="shared" si="1"/>
        <v>0</v>
      </c>
      <c r="O28" s="93"/>
      <c r="P28" s="100" t="s">
        <v>38</v>
      </c>
      <c r="Q28" s="102"/>
      <c r="R28" s="30"/>
      <c r="S28" s="8">
        <f>共通部分マスター!D31</f>
        <v>5430</v>
      </c>
      <c r="T28" s="8">
        <f>ROUNDDOWN(S28*(1+(共通部分マスター!$D$20)/100),0)</f>
        <v>5973</v>
      </c>
      <c r="U28" s="8">
        <f t="shared" si="2"/>
        <v>0</v>
      </c>
      <c r="V28" s="18">
        <f t="shared" si="3"/>
        <v>0</v>
      </c>
    </row>
    <row r="29" spans="2:23" ht="18.5" thickBot="1">
      <c r="B29" s="84"/>
      <c r="C29" s="85"/>
      <c r="D29" s="86"/>
      <c r="E29" s="77" t="s">
        <v>39</v>
      </c>
      <c r="F29" s="116"/>
      <c r="G29" s="116"/>
      <c r="H29" s="116"/>
      <c r="I29" s="36">
        <f t="shared" si="0"/>
        <v>0</v>
      </c>
      <c r="J29" s="25">
        <f t="shared" si="1"/>
        <v>0</v>
      </c>
      <c r="K29" s="11">
        <f t="shared" si="1"/>
        <v>0</v>
      </c>
      <c r="O29" s="93"/>
      <c r="P29" s="77" t="s">
        <v>39</v>
      </c>
      <c r="Q29" s="78"/>
      <c r="R29" s="31"/>
      <c r="S29" s="10">
        <f>共通部分マスター!D32</f>
        <v>6820</v>
      </c>
      <c r="T29" s="10">
        <f>ROUNDDOWN(S29*(1+(共通部分マスター!$D$20)/100),0)</f>
        <v>7502</v>
      </c>
      <c r="U29" s="10">
        <f t="shared" si="2"/>
        <v>0</v>
      </c>
      <c r="V29" s="19">
        <f t="shared" si="3"/>
        <v>0</v>
      </c>
    </row>
    <row r="30" spans="2:23" ht="19" thickTop="1" thickBot="1">
      <c r="B30" s="87"/>
      <c r="C30" s="88"/>
      <c r="D30" s="89"/>
      <c r="E30" s="79" t="s">
        <v>67</v>
      </c>
      <c r="F30" s="80"/>
      <c r="G30" s="80"/>
      <c r="H30" s="80"/>
      <c r="I30" s="33">
        <f t="shared" si="0"/>
        <v>0</v>
      </c>
      <c r="J30" s="40">
        <f t="shared" si="1"/>
        <v>0</v>
      </c>
      <c r="K30" s="12">
        <f t="shared" si="1"/>
        <v>0</v>
      </c>
      <c r="O30" s="94"/>
      <c r="P30" s="72" t="s">
        <v>67</v>
      </c>
      <c r="Q30" s="73"/>
      <c r="R30" s="32">
        <f>SUM(R24:R29)</f>
        <v>0</v>
      </c>
      <c r="S30" s="20"/>
      <c r="T30" s="21"/>
      <c r="U30" s="22">
        <f>SUM(U24:U29)</f>
        <v>0</v>
      </c>
      <c r="V30" s="23">
        <f>SUM(V24:V29)</f>
        <v>0</v>
      </c>
    </row>
    <row r="31" spans="2:23">
      <c r="B31" s="81" t="s">
        <v>68</v>
      </c>
      <c r="C31" s="82"/>
      <c r="D31" s="83"/>
      <c r="E31" s="90" t="s">
        <v>69</v>
      </c>
      <c r="F31" s="91"/>
      <c r="G31" s="91"/>
      <c r="H31" s="91"/>
      <c r="I31" s="34">
        <f t="shared" si="0"/>
        <v>0</v>
      </c>
      <c r="J31" s="41">
        <f t="shared" si="1"/>
        <v>0</v>
      </c>
      <c r="K31" s="37">
        <f t="shared" si="1"/>
        <v>0</v>
      </c>
      <c r="O31" s="92" t="s">
        <v>68</v>
      </c>
      <c r="P31" s="95" t="s">
        <v>69</v>
      </c>
      <c r="Q31" s="96"/>
      <c r="R31" s="29"/>
      <c r="S31" s="24"/>
      <c r="T31" s="6">
        <f>ROUNDDOWN(S31*(1+(共通部分マスター!$D$20)/100),0)</f>
        <v>0</v>
      </c>
      <c r="U31" s="6">
        <f>S31*R31</f>
        <v>0</v>
      </c>
      <c r="V31" s="17">
        <f>T31*R31</f>
        <v>0</v>
      </c>
      <c r="W31" s="46" t="s">
        <v>70</v>
      </c>
    </row>
    <row r="32" spans="2:23" ht="18.5" thickBot="1">
      <c r="B32" s="84"/>
      <c r="C32" s="85"/>
      <c r="D32" s="86"/>
      <c r="E32" s="97" t="s">
        <v>71</v>
      </c>
      <c r="F32" s="98"/>
      <c r="G32" s="98"/>
      <c r="H32" s="98"/>
      <c r="I32" s="36">
        <f t="shared" si="0"/>
        <v>0</v>
      </c>
      <c r="J32" s="42">
        <f t="shared" si="1"/>
        <v>0</v>
      </c>
      <c r="K32" s="38">
        <f t="shared" si="1"/>
        <v>0</v>
      </c>
      <c r="O32" s="93"/>
      <c r="P32" s="77" t="s">
        <v>71</v>
      </c>
      <c r="Q32" s="78"/>
      <c r="R32" s="31"/>
      <c r="S32" s="25"/>
      <c r="T32" s="10">
        <f>ROUNDDOWN(S32*(1+(共通部分マスター!$D$20)/100),0)</f>
        <v>0</v>
      </c>
      <c r="U32" s="10">
        <f>S32*R32</f>
        <v>0</v>
      </c>
      <c r="V32" s="19">
        <f>T32*R32</f>
        <v>0</v>
      </c>
      <c r="W32" t="s">
        <v>72</v>
      </c>
    </row>
    <row r="33" spans="2:23" ht="19" thickTop="1" thickBot="1">
      <c r="B33" s="87"/>
      <c r="C33" s="88"/>
      <c r="D33" s="89"/>
      <c r="E33" s="72" t="s">
        <v>67</v>
      </c>
      <c r="F33" s="99"/>
      <c r="G33" s="99"/>
      <c r="H33" s="73"/>
      <c r="I33" s="33">
        <f t="shared" si="0"/>
        <v>0</v>
      </c>
      <c r="J33" s="43">
        <f>SUM(J31:J32)</f>
        <v>0</v>
      </c>
      <c r="K33" s="13">
        <f>SUM(K31:K32)</f>
        <v>0</v>
      </c>
      <c r="O33" s="94"/>
      <c r="P33" s="72" t="s">
        <v>67</v>
      </c>
      <c r="Q33" s="73"/>
      <c r="R33" s="32">
        <f>SUM(R31:R32)</f>
        <v>0</v>
      </c>
      <c r="S33" s="20"/>
      <c r="T33" s="21"/>
      <c r="U33" s="26">
        <f>SUM(U31:U32)</f>
        <v>0</v>
      </c>
      <c r="V33" s="23">
        <f>SUM(V31:V32)</f>
        <v>0</v>
      </c>
      <c r="W33" t="s">
        <v>73</v>
      </c>
    </row>
    <row r="34" spans="2:23" ht="18.5" thickBot="1">
      <c r="B34" s="74" t="s">
        <v>74</v>
      </c>
      <c r="C34" s="75"/>
      <c r="D34" s="75"/>
      <c r="E34" s="75"/>
      <c r="F34" s="75"/>
      <c r="G34" s="75"/>
      <c r="H34" s="75"/>
      <c r="I34" s="33">
        <f t="shared" si="0"/>
        <v>0</v>
      </c>
      <c r="J34" s="40">
        <f>J33+J30</f>
        <v>0</v>
      </c>
      <c r="K34" s="12">
        <f>K33+K30</f>
        <v>0</v>
      </c>
      <c r="O34" s="74" t="s">
        <v>74</v>
      </c>
      <c r="P34" s="75"/>
      <c r="Q34" s="76"/>
      <c r="R34" s="32">
        <f>R33+R30</f>
        <v>0</v>
      </c>
      <c r="S34" s="27"/>
      <c r="T34" s="28"/>
      <c r="U34" s="26">
        <f>U33+U30</f>
        <v>0</v>
      </c>
      <c r="V34" s="23">
        <f>V33+V30</f>
        <v>0</v>
      </c>
    </row>
    <row r="36" spans="2:23">
      <c r="J36" s="14" t="s">
        <v>27</v>
      </c>
      <c r="K36" s="15" t="str">
        <f>共通部分マスター!D20</f>
        <v>10</v>
      </c>
      <c r="L36" t="s">
        <v>75</v>
      </c>
    </row>
    <row r="37" spans="2:23">
      <c r="B37" s="57" t="s">
        <v>76</v>
      </c>
    </row>
  </sheetData>
  <mergeCells count="43">
    <mergeCell ref="B2:G2"/>
    <mergeCell ref="B10:L10"/>
    <mergeCell ref="I12:J12"/>
    <mergeCell ref="B16:K16"/>
    <mergeCell ref="B17:D17"/>
    <mergeCell ref="E17:H17"/>
    <mergeCell ref="J17:K17"/>
    <mergeCell ref="B18:D18"/>
    <mergeCell ref="E18:H18"/>
    <mergeCell ref="J18:K18"/>
    <mergeCell ref="B19:D19"/>
    <mergeCell ref="E19:H19"/>
    <mergeCell ref="J19:K19"/>
    <mergeCell ref="E28:H28"/>
    <mergeCell ref="P28:Q28"/>
    <mergeCell ref="B20:D20"/>
    <mergeCell ref="E20:K20"/>
    <mergeCell ref="B21:D21"/>
    <mergeCell ref="E21:K21"/>
    <mergeCell ref="B24:D30"/>
    <mergeCell ref="E24:H24"/>
    <mergeCell ref="E29:H29"/>
    <mergeCell ref="P25:Q25"/>
    <mergeCell ref="E26:H26"/>
    <mergeCell ref="P26:Q26"/>
    <mergeCell ref="E27:H27"/>
    <mergeCell ref="P27:Q27"/>
    <mergeCell ref="P33:Q33"/>
    <mergeCell ref="B34:H34"/>
    <mergeCell ref="O34:Q34"/>
    <mergeCell ref="P29:Q29"/>
    <mergeCell ref="E30:H30"/>
    <mergeCell ref="P30:Q30"/>
    <mergeCell ref="B31:D33"/>
    <mergeCell ref="E31:H31"/>
    <mergeCell ref="O31:O33"/>
    <mergeCell ref="P31:Q31"/>
    <mergeCell ref="E32:H32"/>
    <mergeCell ref="P32:Q32"/>
    <mergeCell ref="E33:H33"/>
    <mergeCell ref="O24:O30"/>
    <mergeCell ref="P24:Q24"/>
    <mergeCell ref="E25:H25"/>
  </mergeCells>
  <phoneticPr fontId="2"/>
  <printOptions horizontalCentered="1"/>
  <pageMargins left="0.51181102362204722" right="0.51181102362204722" top="0.74803149606299213" bottom="0.55118110236220474" header="0.31496062992125984" footer="0.31496062992125984"/>
  <pageSetup paperSize="9" scale="10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W37"/>
  <sheetViews>
    <sheetView tabSelected="1" view="pageBreakPreview" zoomScaleNormal="100" zoomScaleSheetLayoutView="100" workbookViewId="0">
      <selection activeCell="B2" sqref="B2:G2"/>
    </sheetView>
  </sheetViews>
  <sheetFormatPr defaultRowHeight="18"/>
  <cols>
    <col min="1" max="1" width="3" customWidth="1"/>
    <col min="2" max="7" width="3.5" customWidth="1"/>
    <col min="8" max="8" width="13.33203125" customWidth="1"/>
    <col min="9" max="9" width="11.83203125" customWidth="1"/>
    <col min="10" max="10" width="12.6640625" customWidth="1"/>
    <col min="11" max="11" width="12.75" customWidth="1"/>
    <col min="12" max="12" width="5.1640625" customWidth="1"/>
    <col min="13" max="13" width="3" customWidth="1"/>
    <col min="14" max="14" width="2.83203125" customWidth="1"/>
    <col min="15" max="15" width="9.33203125" customWidth="1"/>
    <col min="21" max="21" width="11.08203125" customWidth="1"/>
    <col min="22" max="22" width="10.5" bestFit="1" customWidth="1"/>
  </cols>
  <sheetData>
    <row r="2" spans="2:12">
      <c r="B2" s="130" t="s">
        <v>77</v>
      </c>
      <c r="C2" s="130"/>
      <c r="D2" s="130"/>
      <c r="E2" s="130"/>
      <c r="F2" s="130"/>
      <c r="G2" s="130"/>
      <c r="J2" t="s">
        <v>41</v>
      </c>
      <c r="K2" s="65" t="str">
        <f>共通部分マスター!D7</f>
        <v>令和　　年　　月　　日</v>
      </c>
    </row>
    <row r="3" spans="2:12">
      <c r="B3" t="s">
        <v>42</v>
      </c>
    </row>
    <row r="4" spans="2:12" ht="5.25" customHeight="1"/>
    <row r="5" spans="2:12" ht="16.5" customHeight="1">
      <c r="B5" s="56">
        <v>2</v>
      </c>
      <c r="C5" s="56">
        <v>4</v>
      </c>
      <c r="D5" s="56">
        <v>2</v>
      </c>
      <c r="E5" s="56">
        <v>1</v>
      </c>
      <c r="F5" s="56">
        <v>5</v>
      </c>
      <c r="G5" s="56">
        <v>2</v>
      </c>
    </row>
    <row r="6" spans="2:12" ht="21.75" customHeight="1">
      <c r="I6" t="s">
        <v>78</v>
      </c>
    </row>
    <row r="7" spans="2:12" ht="21.75" customHeight="1">
      <c r="I7" t="s">
        <v>43</v>
      </c>
      <c r="L7" t="s">
        <v>80</v>
      </c>
    </row>
    <row r="8" spans="2:12" ht="21.75" customHeight="1">
      <c r="I8" t="s">
        <v>44</v>
      </c>
    </row>
    <row r="10" spans="2:12" ht="18.5" thickBot="1">
      <c r="B10" s="129" t="s">
        <v>45</v>
      </c>
      <c r="C10" s="129"/>
      <c r="D10" s="129"/>
      <c r="E10" s="129"/>
      <c r="F10" s="129"/>
      <c r="G10" s="129"/>
      <c r="H10" s="129"/>
      <c r="I10" s="129"/>
      <c r="J10" s="129"/>
      <c r="K10" s="129"/>
      <c r="L10" s="129"/>
    </row>
    <row r="11" spans="2:12" ht="18.5" thickTop="1">
      <c r="G11" s="1"/>
      <c r="H11" s="1"/>
      <c r="I11" s="1"/>
      <c r="J11" s="1"/>
    </row>
    <row r="12" spans="2:12" ht="21.75" customHeight="1">
      <c r="B12" t="s">
        <v>81</v>
      </c>
      <c r="I12" s="130"/>
      <c r="J12" s="130"/>
    </row>
    <row r="13" spans="2:12" ht="21.75" customHeight="1">
      <c r="B13" t="s">
        <v>82</v>
      </c>
    </row>
    <row r="14" spans="2:12" ht="21.75" customHeight="1">
      <c r="B14" t="s">
        <v>48</v>
      </c>
      <c r="I14" t="str">
        <f>共通部分マスター!D6</f>
        <v>2025年3月分</v>
      </c>
      <c r="J14" s="65"/>
      <c r="K14" s="65"/>
    </row>
    <row r="15" spans="2:12" ht="9" customHeight="1">
      <c r="J15" s="65"/>
      <c r="K15" s="65"/>
    </row>
    <row r="16" spans="2:12" ht="35.25" customHeight="1" thickBot="1">
      <c r="B16" s="131" t="s">
        <v>49</v>
      </c>
      <c r="C16" s="131"/>
      <c r="D16" s="131"/>
      <c r="E16" s="131"/>
      <c r="F16" s="131"/>
      <c r="G16" s="131"/>
      <c r="H16" s="131"/>
      <c r="I16" s="131"/>
      <c r="J16" s="131"/>
      <c r="K16" s="131"/>
      <c r="L16" s="67"/>
    </row>
    <row r="17" spans="2:23" ht="14.15" customHeight="1">
      <c r="B17" s="81" t="s">
        <v>52</v>
      </c>
      <c r="C17" s="82"/>
      <c r="D17" s="83"/>
      <c r="E17" s="134"/>
      <c r="F17" s="135"/>
      <c r="G17" s="135"/>
      <c r="H17" s="132" t="s">
        <v>87</v>
      </c>
      <c r="I17" s="92" t="s">
        <v>53</v>
      </c>
      <c r="J17" s="134"/>
      <c r="K17" s="132" t="s">
        <v>88</v>
      </c>
    </row>
    <row r="18" spans="2:23" ht="27.75" customHeight="1" thickBot="1">
      <c r="B18" s="87"/>
      <c r="C18" s="88"/>
      <c r="D18" s="89"/>
      <c r="E18" s="136"/>
      <c r="F18" s="137"/>
      <c r="G18" s="137"/>
      <c r="H18" s="133"/>
      <c r="I18" s="94"/>
      <c r="J18" s="136"/>
      <c r="K18" s="133"/>
    </row>
    <row r="19" spans="2:23" ht="18.5" thickBot="1">
      <c r="B19" s="120" t="s">
        <v>54</v>
      </c>
      <c r="C19" s="121"/>
      <c r="D19" s="122"/>
      <c r="E19" s="138" t="str">
        <f>共通部分マスター!D15</f>
        <v>１：普通　２：当座</v>
      </c>
      <c r="F19" s="121"/>
      <c r="G19" s="121"/>
      <c r="H19" s="122"/>
      <c r="I19" s="60" t="s">
        <v>55</v>
      </c>
      <c r="J19" s="126"/>
      <c r="K19" s="127"/>
    </row>
    <row r="20" spans="2:23" ht="14.15" customHeight="1">
      <c r="B20" s="103" t="s">
        <v>56</v>
      </c>
      <c r="C20" s="104"/>
      <c r="D20" s="105"/>
      <c r="E20" s="106"/>
      <c r="F20" s="107"/>
      <c r="G20" s="107"/>
      <c r="H20" s="107"/>
      <c r="I20" s="107"/>
      <c r="J20" s="107"/>
      <c r="K20" s="108"/>
    </row>
    <row r="21" spans="2:23" ht="27.75" customHeight="1" thickBot="1">
      <c r="B21" s="109" t="s">
        <v>57</v>
      </c>
      <c r="C21" s="110"/>
      <c r="D21" s="111"/>
      <c r="E21" s="112"/>
      <c r="F21" s="113"/>
      <c r="G21" s="113"/>
      <c r="H21" s="113"/>
      <c r="I21" s="113"/>
      <c r="J21" s="113"/>
      <c r="K21" s="114"/>
      <c r="O21" t="s">
        <v>86</v>
      </c>
    </row>
    <row r="22" spans="2:23" ht="18.5" thickBot="1">
      <c r="E22" s="65"/>
    </row>
    <row r="23" spans="2:23" ht="27" customHeight="1" thickBot="1">
      <c r="B23" s="2"/>
      <c r="C23" s="3"/>
      <c r="D23" s="3"/>
      <c r="E23" s="3"/>
      <c r="F23" s="3"/>
      <c r="G23" s="3"/>
      <c r="H23" s="3"/>
      <c r="I23" s="49" t="s">
        <v>59</v>
      </c>
      <c r="J23" s="47" t="s">
        <v>60</v>
      </c>
      <c r="K23" s="48" t="s">
        <v>61</v>
      </c>
      <c r="O23" s="2"/>
      <c r="P23" s="3"/>
      <c r="Q23" s="4"/>
      <c r="R23" s="5" t="s">
        <v>59</v>
      </c>
      <c r="S23" s="44" t="s">
        <v>62</v>
      </c>
      <c r="T23" s="44" t="s">
        <v>63</v>
      </c>
      <c r="U23" s="16" t="s">
        <v>64</v>
      </c>
      <c r="V23" s="45" t="s">
        <v>65</v>
      </c>
    </row>
    <row r="24" spans="2:23">
      <c r="B24" s="81" t="s">
        <v>66</v>
      </c>
      <c r="C24" s="82"/>
      <c r="D24" s="83"/>
      <c r="E24" s="95" t="s">
        <v>34</v>
      </c>
      <c r="F24" s="115"/>
      <c r="G24" s="115"/>
      <c r="H24" s="115"/>
      <c r="I24" s="34"/>
      <c r="J24" s="24">
        <f>I24*S24</f>
        <v>0</v>
      </c>
      <c r="K24" s="7">
        <f t="shared" ref="K24:K29" si="0">J24*1.1</f>
        <v>0</v>
      </c>
      <c r="O24" s="92" t="s">
        <v>66</v>
      </c>
      <c r="P24" s="95" t="s">
        <v>34</v>
      </c>
      <c r="Q24" s="96"/>
      <c r="R24" s="29"/>
      <c r="S24" s="6">
        <f>共通部分マスター!D27</f>
        <v>1290</v>
      </c>
      <c r="T24" s="6">
        <f>ROUNDDOWN(S24*(1+(共通部分マスター!$D$20)/100),0)</f>
        <v>1419</v>
      </c>
      <c r="U24" s="6">
        <f t="shared" ref="U24:U29" si="1">S24*R24</f>
        <v>0</v>
      </c>
      <c r="V24" s="17">
        <f>T24*R24</f>
        <v>0</v>
      </c>
    </row>
    <row r="25" spans="2:23">
      <c r="B25" s="84"/>
      <c r="C25" s="85"/>
      <c r="D25" s="86"/>
      <c r="E25" s="100" t="s">
        <v>35</v>
      </c>
      <c r="F25" s="101"/>
      <c r="G25" s="101"/>
      <c r="H25" s="101"/>
      <c r="I25" s="35"/>
      <c r="J25" s="39">
        <f>I25*2680</f>
        <v>0</v>
      </c>
      <c r="K25" s="9">
        <f t="shared" si="0"/>
        <v>0</v>
      </c>
      <c r="O25" s="93"/>
      <c r="P25" s="100" t="s">
        <v>35</v>
      </c>
      <c r="Q25" s="102"/>
      <c r="R25" s="30"/>
      <c r="S25" s="8">
        <f>共通部分マスター!D28</f>
        <v>2680</v>
      </c>
      <c r="T25" s="8">
        <f>ROUNDDOWN(S25*(1+(共通部分マスター!$D$20)/100),0)</f>
        <v>2948</v>
      </c>
      <c r="U25" s="8">
        <f t="shared" si="1"/>
        <v>0</v>
      </c>
      <c r="V25" s="18">
        <f t="shared" ref="V25:V29" si="2">T25*R25</f>
        <v>0</v>
      </c>
    </row>
    <row r="26" spans="2:23">
      <c r="B26" s="84"/>
      <c r="C26" s="85"/>
      <c r="D26" s="86"/>
      <c r="E26" s="100" t="s">
        <v>36</v>
      </c>
      <c r="F26" s="101"/>
      <c r="G26" s="101"/>
      <c r="H26" s="101"/>
      <c r="I26" s="35"/>
      <c r="J26" s="39">
        <f>I26*4930</f>
        <v>0</v>
      </c>
      <c r="K26" s="9">
        <f t="shared" si="0"/>
        <v>0</v>
      </c>
      <c r="O26" s="93"/>
      <c r="P26" s="100" t="s">
        <v>36</v>
      </c>
      <c r="Q26" s="102"/>
      <c r="R26" s="30"/>
      <c r="S26" s="8">
        <f>共通部分マスター!D29</f>
        <v>4930</v>
      </c>
      <c r="T26" s="8">
        <f>ROUNDDOWN(S26*(1+(共通部分マスター!$D$20)/100),0)</f>
        <v>5423</v>
      </c>
      <c r="U26" s="8">
        <f t="shared" si="1"/>
        <v>0</v>
      </c>
      <c r="V26" s="18">
        <f t="shared" si="2"/>
        <v>0</v>
      </c>
    </row>
    <row r="27" spans="2:23">
      <c r="B27" s="84"/>
      <c r="C27" s="85"/>
      <c r="D27" s="86"/>
      <c r="E27" s="100" t="s">
        <v>37</v>
      </c>
      <c r="F27" s="101"/>
      <c r="G27" s="101"/>
      <c r="H27" s="101"/>
      <c r="I27" s="35"/>
      <c r="J27" s="39">
        <f>I27*6320</f>
        <v>0</v>
      </c>
      <c r="K27" s="9">
        <f t="shared" si="0"/>
        <v>0</v>
      </c>
      <c r="O27" s="93"/>
      <c r="P27" s="100" t="s">
        <v>37</v>
      </c>
      <c r="Q27" s="102"/>
      <c r="R27" s="30"/>
      <c r="S27" s="8">
        <f>共通部分マスター!D30</f>
        <v>6320</v>
      </c>
      <c r="T27" s="8">
        <f>ROUNDDOWN(S27*(1+(共通部分マスター!$D$20)/100),0)</f>
        <v>6952</v>
      </c>
      <c r="U27" s="8">
        <f t="shared" si="1"/>
        <v>0</v>
      </c>
      <c r="V27" s="18">
        <f t="shared" si="2"/>
        <v>0</v>
      </c>
    </row>
    <row r="28" spans="2:23">
      <c r="B28" s="84"/>
      <c r="C28" s="85"/>
      <c r="D28" s="86"/>
      <c r="E28" s="100" t="s">
        <v>38</v>
      </c>
      <c r="F28" s="101"/>
      <c r="G28" s="101"/>
      <c r="H28" s="101"/>
      <c r="I28" s="35"/>
      <c r="J28" s="39">
        <f>I28*5430</f>
        <v>0</v>
      </c>
      <c r="K28" s="9">
        <f t="shared" si="0"/>
        <v>0</v>
      </c>
      <c r="O28" s="93"/>
      <c r="P28" s="100" t="s">
        <v>38</v>
      </c>
      <c r="Q28" s="102"/>
      <c r="R28" s="30"/>
      <c r="S28" s="8">
        <f>共通部分マスター!D31</f>
        <v>5430</v>
      </c>
      <c r="T28" s="8">
        <f>ROUNDDOWN(S28*(1+(共通部分マスター!$D$20)/100),0)</f>
        <v>5973</v>
      </c>
      <c r="U28" s="8">
        <f t="shared" si="1"/>
        <v>0</v>
      </c>
      <c r="V28" s="18">
        <f t="shared" si="2"/>
        <v>0</v>
      </c>
    </row>
    <row r="29" spans="2:23" ht="18.5" thickBot="1">
      <c r="B29" s="84"/>
      <c r="C29" s="85"/>
      <c r="D29" s="86"/>
      <c r="E29" s="77" t="s">
        <v>39</v>
      </c>
      <c r="F29" s="116"/>
      <c r="G29" s="116"/>
      <c r="H29" s="116"/>
      <c r="I29" s="36"/>
      <c r="J29" s="25">
        <f>I29*6820</f>
        <v>0</v>
      </c>
      <c r="K29" s="11">
        <f t="shared" si="0"/>
        <v>0</v>
      </c>
      <c r="O29" s="93"/>
      <c r="P29" s="77" t="s">
        <v>39</v>
      </c>
      <c r="Q29" s="78"/>
      <c r="R29" s="31"/>
      <c r="S29" s="10">
        <f>共通部分マスター!D32</f>
        <v>6820</v>
      </c>
      <c r="T29" s="10">
        <f>ROUNDDOWN(S29*(1+(共通部分マスター!$D$20)/100),0)</f>
        <v>7502</v>
      </c>
      <c r="U29" s="10">
        <f t="shared" si="1"/>
        <v>0</v>
      </c>
      <c r="V29" s="19">
        <f t="shared" si="2"/>
        <v>0</v>
      </c>
    </row>
    <row r="30" spans="2:23" ht="19" thickTop="1" thickBot="1">
      <c r="B30" s="87"/>
      <c r="C30" s="88"/>
      <c r="D30" s="89"/>
      <c r="E30" s="79" t="s">
        <v>67</v>
      </c>
      <c r="F30" s="80"/>
      <c r="G30" s="80"/>
      <c r="H30" s="80"/>
      <c r="I30" s="33">
        <f>SUM(I24:I29)</f>
        <v>0</v>
      </c>
      <c r="J30" s="40">
        <f>SUM(J24:J29)</f>
        <v>0</v>
      </c>
      <c r="K30" s="12">
        <f>SUM(K24:K29)</f>
        <v>0</v>
      </c>
      <c r="O30" s="94"/>
      <c r="P30" s="72" t="s">
        <v>67</v>
      </c>
      <c r="Q30" s="73"/>
      <c r="R30" s="32">
        <f>SUM(R24:R29)</f>
        <v>0</v>
      </c>
      <c r="S30" s="20"/>
      <c r="T30" s="21"/>
      <c r="U30" s="22">
        <f>SUM(U24:U29)</f>
        <v>0</v>
      </c>
      <c r="V30" s="23">
        <f>SUM(V24:V29)</f>
        <v>0</v>
      </c>
    </row>
    <row r="31" spans="2:23">
      <c r="B31" s="81" t="s">
        <v>68</v>
      </c>
      <c r="C31" s="82"/>
      <c r="D31" s="83"/>
      <c r="E31" s="90" t="s">
        <v>69</v>
      </c>
      <c r="F31" s="91"/>
      <c r="G31" s="91"/>
      <c r="H31" s="91"/>
      <c r="I31" s="34"/>
      <c r="J31" s="41">
        <f>I31*9630</f>
        <v>0</v>
      </c>
      <c r="K31" s="37">
        <f>J31*1.1</f>
        <v>0</v>
      </c>
      <c r="O31" s="92" t="s">
        <v>68</v>
      </c>
      <c r="P31" s="95" t="s">
        <v>69</v>
      </c>
      <c r="Q31" s="96"/>
      <c r="R31" s="29"/>
      <c r="S31" s="24">
        <v>9630</v>
      </c>
      <c r="T31" s="6">
        <f>ROUNDDOWN(S31*(1+(共通部分マスター!$D$20)/100),0)</f>
        <v>10593</v>
      </c>
      <c r="U31" s="6">
        <f>S31*R31</f>
        <v>0</v>
      </c>
      <c r="V31" s="17">
        <f>T31*R31</f>
        <v>0</v>
      </c>
      <c r="W31" s="46" t="s">
        <v>70</v>
      </c>
    </row>
    <row r="32" spans="2:23" ht="18.5" thickBot="1">
      <c r="B32" s="84"/>
      <c r="C32" s="85"/>
      <c r="D32" s="86"/>
      <c r="E32" s="97" t="s">
        <v>71</v>
      </c>
      <c r="F32" s="98"/>
      <c r="G32" s="98"/>
      <c r="H32" s="98"/>
      <c r="I32" s="36"/>
      <c r="J32" s="42"/>
      <c r="K32" s="38"/>
      <c r="O32" s="93"/>
      <c r="P32" s="77" t="s">
        <v>71</v>
      </c>
      <c r="Q32" s="78"/>
      <c r="R32" s="31"/>
      <c r="S32" s="25"/>
      <c r="T32" s="10">
        <f>ROUNDDOWN(S32*(1+(共通部分マスター!$D$20)/100),0)</f>
        <v>0</v>
      </c>
      <c r="U32" s="10">
        <f>S32*R32</f>
        <v>0</v>
      </c>
      <c r="V32" s="19">
        <f>T32*R32</f>
        <v>0</v>
      </c>
      <c r="W32" t="s">
        <v>72</v>
      </c>
    </row>
    <row r="33" spans="2:23" ht="19" thickTop="1" thickBot="1">
      <c r="B33" s="87"/>
      <c r="C33" s="88"/>
      <c r="D33" s="89"/>
      <c r="E33" s="72" t="s">
        <v>67</v>
      </c>
      <c r="F33" s="99"/>
      <c r="G33" s="99"/>
      <c r="H33" s="73"/>
      <c r="I33" s="33">
        <f>SUM(I31:I32)</f>
        <v>0</v>
      </c>
      <c r="J33" s="68">
        <f>SUM(J31:J32)</f>
        <v>0</v>
      </c>
      <c r="K33" s="69">
        <f>SUM(K31:K32)</f>
        <v>0</v>
      </c>
      <c r="O33" s="94"/>
      <c r="P33" s="72" t="s">
        <v>67</v>
      </c>
      <c r="Q33" s="73"/>
      <c r="R33" s="32">
        <f>SUM(R31:R32)</f>
        <v>0</v>
      </c>
      <c r="S33" s="20"/>
      <c r="T33" s="21"/>
      <c r="U33" s="26">
        <f>SUM(U31:U32)</f>
        <v>0</v>
      </c>
      <c r="V33" s="23">
        <f>SUM(V31:V32)</f>
        <v>0</v>
      </c>
      <c r="W33" t="s">
        <v>73</v>
      </c>
    </row>
    <row r="34" spans="2:23" ht="18.5" thickBot="1">
      <c r="B34" s="74" t="s">
        <v>74</v>
      </c>
      <c r="C34" s="75"/>
      <c r="D34" s="75"/>
      <c r="E34" s="75"/>
      <c r="F34" s="75"/>
      <c r="G34" s="75"/>
      <c r="H34" s="75"/>
      <c r="I34" s="33">
        <f>I30+I33</f>
        <v>0</v>
      </c>
      <c r="J34" s="40">
        <f>J30+J33</f>
        <v>0</v>
      </c>
      <c r="K34" s="12">
        <f>K30+K33</f>
        <v>0</v>
      </c>
      <c r="O34" s="74" t="s">
        <v>74</v>
      </c>
      <c r="P34" s="75"/>
      <c r="Q34" s="76"/>
      <c r="R34" s="32">
        <f>R33+R30</f>
        <v>0</v>
      </c>
      <c r="S34" s="27"/>
      <c r="T34" s="28"/>
      <c r="U34" s="26">
        <f>U33+U30</f>
        <v>0</v>
      </c>
      <c r="V34" s="23">
        <f>V33+V30</f>
        <v>0</v>
      </c>
    </row>
    <row r="36" spans="2:23">
      <c r="J36" s="14" t="s">
        <v>27</v>
      </c>
      <c r="K36" s="15" t="str">
        <f>共通部分マスター!D20</f>
        <v>10</v>
      </c>
      <c r="L36" t="s">
        <v>75</v>
      </c>
    </row>
    <row r="37" spans="2:23">
      <c r="B37" s="57" t="s">
        <v>76</v>
      </c>
    </row>
  </sheetData>
  <mergeCells count="43">
    <mergeCell ref="B34:H34"/>
    <mergeCell ref="E28:H28"/>
    <mergeCell ref="B31:D33"/>
    <mergeCell ref="E31:H31"/>
    <mergeCell ref="B10:L10"/>
    <mergeCell ref="I12:J12"/>
    <mergeCell ref="B24:D30"/>
    <mergeCell ref="B19:D19"/>
    <mergeCell ref="B17:D18"/>
    <mergeCell ref="B16:K16"/>
    <mergeCell ref="I17:I18"/>
    <mergeCell ref="B20:D20"/>
    <mergeCell ref="E19:H19"/>
    <mergeCell ref="E32:H32"/>
    <mergeCell ref="P33:Q33"/>
    <mergeCell ref="B2:G2"/>
    <mergeCell ref="P29:Q29"/>
    <mergeCell ref="P24:Q24"/>
    <mergeCell ref="P25:Q25"/>
    <mergeCell ref="J19:K19"/>
    <mergeCell ref="B21:D21"/>
    <mergeCell ref="E21:K21"/>
    <mergeCell ref="E20:K20"/>
    <mergeCell ref="H17:H18"/>
    <mergeCell ref="E17:G18"/>
    <mergeCell ref="K17:K18"/>
    <mergeCell ref="J17:J18"/>
    <mergeCell ref="O34:Q34"/>
    <mergeCell ref="E30:H30"/>
    <mergeCell ref="P30:Q30"/>
    <mergeCell ref="E24:H24"/>
    <mergeCell ref="O24:O30"/>
    <mergeCell ref="E27:H27"/>
    <mergeCell ref="E25:H25"/>
    <mergeCell ref="E26:H26"/>
    <mergeCell ref="E29:H29"/>
    <mergeCell ref="P28:Q28"/>
    <mergeCell ref="P26:Q26"/>
    <mergeCell ref="O31:O33"/>
    <mergeCell ref="P31:Q31"/>
    <mergeCell ref="P27:Q27"/>
    <mergeCell ref="P32:Q32"/>
    <mergeCell ref="E33:H33"/>
  </mergeCells>
  <phoneticPr fontId="2"/>
  <printOptions horizontalCentered="1"/>
  <pageMargins left="0.51181102362204722" right="0.51181102362204722" top="0.74803149606299213" bottom="0.55118110236220474" header="0.31496062992125984" footer="0.31496062992125984"/>
  <pageSetup paperSize="9" scale="10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628AC-2B60-469B-8BA8-D91FBAFFCC8B}">
  <sheetPr codeName="Sheet5"/>
  <dimension ref="B2:W37"/>
  <sheetViews>
    <sheetView view="pageBreakPreview" zoomScaleNormal="100" zoomScaleSheetLayoutView="100" workbookViewId="0">
      <selection activeCell="B2" sqref="B2:G2"/>
    </sheetView>
  </sheetViews>
  <sheetFormatPr defaultRowHeight="18"/>
  <cols>
    <col min="1" max="1" width="3" customWidth="1"/>
    <col min="2" max="7" width="3.5" customWidth="1"/>
    <col min="8" max="8" width="13.33203125" customWidth="1"/>
    <col min="9" max="9" width="11.83203125" customWidth="1"/>
    <col min="10" max="10" width="12.6640625" customWidth="1"/>
    <col min="11" max="11" width="12.75" customWidth="1"/>
    <col min="12" max="12" width="5.1640625" customWidth="1"/>
    <col min="13" max="13" width="3" customWidth="1"/>
    <col min="14" max="14" width="2.83203125" customWidth="1"/>
    <col min="15" max="15" width="9.33203125" customWidth="1"/>
    <col min="21" max="21" width="11.08203125" customWidth="1"/>
    <col min="22" max="22" width="10.5" bestFit="1" customWidth="1"/>
  </cols>
  <sheetData>
    <row r="2" spans="2:12">
      <c r="B2" s="130" t="s">
        <v>77</v>
      </c>
      <c r="C2" s="130"/>
      <c r="D2" s="130"/>
      <c r="E2" s="130"/>
      <c r="F2" s="130"/>
      <c r="G2" s="130"/>
      <c r="J2" t="s">
        <v>41</v>
      </c>
      <c r="K2" s="65" t="str">
        <f>共通部分マスター!D7</f>
        <v>令和　　年　　月　　日</v>
      </c>
    </row>
    <row r="3" spans="2:12">
      <c r="B3" t="s">
        <v>42</v>
      </c>
    </row>
    <row r="4" spans="2:12" ht="5.25" customHeight="1"/>
    <row r="5" spans="2:12" ht="16.5" customHeight="1">
      <c r="B5" s="56">
        <v>2</v>
      </c>
      <c r="C5" s="56">
        <v>4</v>
      </c>
      <c r="D5" s="56">
        <v>2</v>
      </c>
      <c r="E5" s="56">
        <v>1</v>
      </c>
      <c r="F5" s="56">
        <v>5</v>
      </c>
      <c r="G5" s="56">
        <v>2</v>
      </c>
    </row>
    <row r="6" spans="2:12" ht="21.75" customHeight="1">
      <c r="I6" t="s">
        <v>78</v>
      </c>
    </row>
    <row r="7" spans="2:12" ht="21.75" customHeight="1">
      <c r="I7" t="s">
        <v>43</v>
      </c>
      <c r="L7" t="s">
        <v>80</v>
      </c>
    </row>
    <row r="8" spans="2:12" ht="21.75" customHeight="1">
      <c r="I8" t="s">
        <v>44</v>
      </c>
    </row>
    <row r="10" spans="2:12" ht="18.5" thickBot="1">
      <c r="B10" s="129" t="s">
        <v>45</v>
      </c>
      <c r="C10" s="129"/>
      <c r="D10" s="129"/>
      <c r="E10" s="129"/>
      <c r="F10" s="129"/>
      <c r="G10" s="129"/>
      <c r="H10" s="129"/>
      <c r="I10" s="129"/>
      <c r="J10" s="129"/>
      <c r="K10" s="129"/>
      <c r="L10" s="129"/>
    </row>
    <row r="11" spans="2:12" ht="18.5" thickTop="1">
      <c r="G11" s="1"/>
      <c r="H11" s="1"/>
      <c r="I11" s="1"/>
      <c r="J11" s="1"/>
    </row>
    <row r="12" spans="2:12" ht="21.75" customHeight="1">
      <c r="B12" t="s">
        <v>81</v>
      </c>
      <c r="I12" s="130"/>
      <c r="J12" s="130"/>
    </row>
    <row r="13" spans="2:12" ht="21.75" customHeight="1">
      <c r="B13" t="s">
        <v>82</v>
      </c>
    </row>
    <row r="14" spans="2:12" ht="21.75" customHeight="1">
      <c r="B14" t="s">
        <v>48</v>
      </c>
      <c r="I14" t="str">
        <f>共通部分マスター!D6</f>
        <v>2025年3月分</v>
      </c>
      <c r="J14" s="65"/>
      <c r="K14" s="65"/>
    </row>
    <row r="15" spans="2:12" ht="9" customHeight="1">
      <c r="J15" s="65"/>
      <c r="K15" s="65"/>
    </row>
    <row r="16" spans="2:12" ht="35.25" customHeight="1" thickBot="1">
      <c r="B16" s="131" t="s">
        <v>49</v>
      </c>
      <c r="C16" s="131"/>
      <c r="D16" s="131"/>
      <c r="E16" s="131"/>
      <c r="F16" s="131"/>
      <c r="G16" s="131"/>
      <c r="H16" s="131"/>
      <c r="I16" s="131"/>
      <c r="J16" s="131"/>
      <c r="K16" s="131"/>
      <c r="L16" s="67"/>
    </row>
    <row r="17" spans="2:23" ht="14.15" customHeight="1">
      <c r="B17" s="81" t="s">
        <v>52</v>
      </c>
      <c r="C17" s="82"/>
      <c r="D17" s="83"/>
      <c r="E17" s="139" t="s">
        <v>84</v>
      </c>
      <c r="F17" s="140"/>
      <c r="G17" s="140"/>
      <c r="H17" s="141"/>
      <c r="I17" s="92" t="s">
        <v>53</v>
      </c>
      <c r="J17" s="139" t="s">
        <v>85</v>
      </c>
      <c r="K17" s="141"/>
    </row>
    <row r="18" spans="2:23" ht="27.75" customHeight="1" thickBot="1">
      <c r="B18" s="87"/>
      <c r="C18" s="88"/>
      <c r="D18" s="89"/>
      <c r="E18" s="142"/>
      <c r="F18" s="143"/>
      <c r="G18" s="143"/>
      <c r="H18" s="144"/>
      <c r="I18" s="94"/>
      <c r="J18" s="142"/>
      <c r="K18" s="144"/>
    </row>
    <row r="19" spans="2:23" ht="18.5" thickBot="1">
      <c r="B19" s="120" t="s">
        <v>54</v>
      </c>
      <c r="C19" s="121"/>
      <c r="D19" s="122"/>
      <c r="E19" s="138" t="str">
        <f>共通部分マスター!D15</f>
        <v>１：普通　２：当座</v>
      </c>
      <c r="F19" s="121"/>
      <c r="G19" s="121"/>
      <c r="H19" s="122"/>
      <c r="I19" s="60" t="s">
        <v>55</v>
      </c>
      <c r="J19" s="126"/>
      <c r="K19" s="127"/>
    </row>
    <row r="20" spans="2:23" ht="14.15" customHeight="1">
      <c r="B20" s="103" t="s">
        <v>56</v>
      </c>
      <c r="C20" s="104"/>
      <c r="D20" s="105"/>
      <c r="E20" s="106"/>
      <c r="F20" s="107"/>
      <c r="G20" s="107"/>
      <c r="H20" s="107"/>
      <c r="I20" s="107"/>
      <c r="J20" s="107"/>
      <c r="K20" s="108"/>
    </row>
    <row r="21" spans="2:23" ht="27.75" customHeight="1" thickBot="1">
      <c r="B21" s="109" t="s">
        <v>57</v>
      </c>
      <c r="C21" s="110"/>
      <c r="D21" s="111"/>
      <c r="E21" s="112"/>
      <c r="F21" s="113"/>
      <c r="G21" s="113"/>
      <c r="H21" s="113"/>
      <c r="I21" s="113"/>
      <c r="J21" s="113"/>
      <c r="K21" s="114"/>
      <c r="O21" t="s">
        <v>86</v>
      </c>
    </row>
    <row r="22" spans="2:23" ht="18.5" thickBot="1">
      <c r="E22" s="65"/>
    </row>
    <row r="23" spans="2:23" ht="27" customHeight="1" thickBot="1">
      <c r="B23" s="2"/>
      <c r="C23" s="3"/>
      <c r="D23" s="3"/>
      <c r="E23" s="3"/>
      <c r="F23" s="3"/>
      <c r="G23" s="3"/>
      <c r="H23" s="3"/>
      <c r="I23" s="49" t="s">
        <v>59</v>
      </c>
      <c r="J23" s="47" t="s">
        <v>60</v>
      </c>
      <c r="K23" s="48" t="s">
        <v>61</v>
      </c>
      <c r="O23" s="2"/>
      <c r="P23" s="3"/>
      <c r="Q23" s="4"/>
      <c r="R23" s="5" t="s">
        <v>59</v>
      </c>
      <c r="S23" s="44" t="s">
        <v>62</v>
      </c>
      <c r="T23" s="44" t="s">
        <v>63</v>
      </c>
      <c r="U23" s="16" t="s">
        <v>64</v>
      </c>
      <c r="V23" s="45" t="s">
        <v>65</v>
      </c>
    </row>
    <row r="24" spans="2:23">
      <c r="B24" s="81" t="s">
        <v>66</v>
      </c>
      <c r="C24" s="82"/>
      <c r="D24" s="83"/>
      <c r="E24" s="95" t="s">
        <v>34</v>
      </c>
      <c r="F24" s="115"/>
      <c r="G24" s="115"/>
      <c r="H24" s="115"/>
      <c r="I24" s="34"/>
      <c r="J24" s="24"/>
      <c r="K24" s="7"/>
      <c r="O24" s="92" t="s">
        <v>66</v>
      </c>
      <c r="P24" s="95" t="s">
        <v>34</v>
      </c>
      <c r="Q24" s="96"/>
      <c r="R24" s="29"/>
      <c r="S24" s="6">
        <f>共通部分マスター!D27</f>
        <v>1290</v>
      </c>
      <c r="T24" s="6">
        <f>ROUNDDOWN(S24*(1+(共通部分マスター!$D$20)/100),0)</f>
        <v>1419</v>
      </c>
      <c r="U24" s="6">
        <f t="shared" ref="U24:U29" si="0">S24*R24</f>
        <v>0</v>
      </c>
      <c r="V24" s="17">
        <f>T24*R24</f>
        <v>0</v>
      </c>
    </row>
    <row r="25" spans="2:23">
      <c r="B25" s="84"/>
      <c r="C25" s="85"/>
      <c r="D25" s="86"/>
      <c r="E25" s="100" t="s">
        <v>35</v>
      </c>
      <c r="F25" s="101"/>
      <c r="G25" s="101"/>
      <c r="H25" s="101"/>
      <c r="I25" s="35"/>
      <c r="J25" s="39"/>
      <c r="K25" s="9"/>
      <c r="O25" s="93"/>
      <c r="P25" s="100" t="s">
        <v>35</v>
      </c>
      <c r="Q25" s="102"/>
      <c r="R25" s="30"/>
      <c r="S25" s="8">
        <f>共通部分マスター!D28</f>
        <v>2680</v>
      </c>
      <c r="T25" s="8">
        <f>ROUNDDOWN(S25*(1+(共通部分マスター!$D$20)/100),0)</f>
        <v>2948</v>
      </c>
      <c r="U25" s="8">
        <f t="shared" si="0"/>
        <v>0</v>
      </c>
      <c r="V25" s="18">
        <f t="shared" ref="V25:V29" si="1">T25*R25</f>
        <v>0</v>
      </c>
    </row>
    <row r="26" spans="2:23">
      <c r="B26" s="84"/>
      <c r="C26" s="85"/>
      <c r="D26" s="86"/>
      <c r="E26" s="100" t="s">
        <v>36</v>
      </c>
      <c r="F26" s="101"/>
      <c r="G26" s="101"/>
      <c r="H26" s="101"/>
      <c r="I26" s="35"/>
      <c r="J26" s="39"/>
      <c r="K26" s="9"/>
      <c r="O26" s="93"/>
      <c r="P26" s="100" t="s">
        <v>36</v>
      </c>
      <c r="Q26" s="102"/>
      <c r="R26" s="30"/>
      <c r="S26" s="8">
        <f>共通部分マスター!D29</f>
        <v>4930</v>
      </c>
      <c r="T26" s="8">
        <f>ROUNDDOWN(S26*(1+(共通部分マスター!$D$20)/100),0)</f>
        <v>5423</v>
      </c>
      <c r="U26" s="8">
        <f t="shared" si="0"/>
        <v>0</v>
      </c>
      <c r="V26" s="18">
        <f t="shared" si="1"/>
        <v>0</v>
      </c>
    </row>
    <row r="27" spans="2:23">
      <c r="B27" s="84"/>
      <c r="C27" s="85"/>
      <c r="D27" s="86"/>
      <c r="E27" s="100" t="s">
        <v>37</v>
      </c>
      <c r="F27" s="101"/>
      <c r="G27" s="101"/>
      <c r="H27" s="101"/>
      <c r="I27" s="35"/>
      <c r="J27" s="39"/>
      <c r="K27" s="9"/>
      <c r="O27" s="93"/>
      <c r="P27" s="100" t="s">
        <v>37</v>
      </c>
      <c r="Q27" s="102"/>
      <c r="R27" s="30"/>
      <c r="S27" s="8">
        <f>共通部分マスター!D30</f>
        <v>6320</v>
      </c>
      <c r="T27" s="8">
        <f>ROUNDDOWN(S27*(1+(共通部分マスター!$D$20)/100),0)</f>
        <v>6952</v>
      </c>
      <c r="U27" s="8">
        <f t="shared" si="0"/>
        <v>0</v>
      </c>
      <c r="V27" s="18">
        <f t="shared" si="1"/>
        <v>0</v>
      </c>
    </row>
    <row r="28" spans="2:23">
      <c r="B28" s="84"/>
      <c r="C28" s="85"/>
      <c r="D28" s="86"/>
      <c r="E28" s="100" t="s">
        <v>38</v>
      </c>
      <c r="F28" s="101"/>
      <c r="G28" s="101"/>
      <c r="H28" s="101"/>
      <c r="I28" s="35"/>
      <c r="J28" s="39"/>
      <c r="K28" s="9"/>
      <c r="O28" s="93"/>
      <c r="P28" s="100" t="s">
        <v>38</v>
      </c>
      <c r="Q28" s="102"/>
      <c r="R28" s="30"/>
      <c r="S28" s="8">
        <f>共通部分マスター!D31</f>
        <v>5430</v>
      </c>
      <c r="T28" s="8">
        <f>ROUNDDOWN(S28*(1+(共通部分マスター!$D$20)/100),0)</f>
        <v>5973</v>
      </c>
      <c r="U28" s="8">
        <f t="shared" si="0"/>
        <v>0</v>
      </c>
      <c r="V28" s="18">
        <f t="shared" si="1"/>
        <v>0</v>
      </c>
    </row>
    <row r="29" spans="2:23" ht="18.5" thickBot="1">
      <c r="B29" s="84"/>
      <c r="C29" s="85"/>
      <c r="D29" s="86"/>
      <c r="E29" s="77" t="s">
        <v>39</v>
      </c>
      <c r="F29" s="116"/>
      <c r="G29" s="116"/>
      <c r="H29" s="116"/>
      <c r="I29" s="36"/>
      <c r="J29" s="25"/>
      <c r="K29" s="11"/>
      <c r="O29" s="93"/>
      <c r="P29" s="77" t="s">
        <v>39</v>
      </c>
      <c r="Q29" s="78"/>
      <c r="R29" s="31"/>
      <c r="S29" s="10">
        <f>共通部分マスター!D32</f>
        <v>6820</v>
      </c>
      <c r="T29" s="10">
        <f>ROUNDDOWN(S29*(1+(共通部分マスター!$D$20)/100),0)</f>
        <v>7502</v>
      </c>
      <c r="U29" s="10">
        <f t="shared" si="0"/>
        <v>0</v>
      </c>
      <c r="V29" s="19">
        <f t="shared" si="1"/>
        <v>0</v>
      </c>
    </row>
    <row r="30" spans="2:23" ht="19" thickTop="1" thickBot="1">
      <c r="B30" s="87"/>
      <c r="C30" s="88"/>
      <c r="D30" s="89"/>
      <c r="E30" s="79" t="s">
        <v>67</v>
      </c>
      <c r="F30" s="80"/>
      <c r="G30" s="80"/>
      <c r="H30" s="80"/>
      <c r="I30" s="33"/>
      <c r="J30" s="40"/>
      <c r="K30" s="12"/>
      <c r="O30" s="94"/>
      <c r="P30" s="72" t="s">
        <v>67</v>
      </c>
      <c r="Q30" s="73"/>
      <c r="R30" s="32">
        <f>SUM(R24:R29)</f>
        <v>0</v>
      </c>
      <c r="S30" s="20"/>
      <c r="T30" s="21"/>
      <c r="U30" s="22">
        <f>SUM(U24:U29)</f>
        <v>0</v>
      </c>
      <c r="V30" s="23">
        <f>SUM(V24:V29)</f>
        <v>0</v>
      </c>
    </row>
    <row r="31" spans="2:23">
      <c r="B31" s="81" t="s">
        <v>68</v>
      </c>
      <c r="C31" s="82"/>
      <c r="D31" s="83"/>
      <c r="E31" s="90" t="s">
        <v>69</v>
      </c>
      <c r="F31" s="91"/>
      <c r="G31" s="91"/>
      <c r="H31" s="91"/>
      <c r="I31" s="34"/>
      <c r="J31" s="41"/>
      <c r="K31" s="37"/>
      <c r="O31" s="92" t="s">
        <v>68</v>
      </c>
      <c r="P31" s="95" t="s">
        <v>69</v>
      </c>
      <c r="Q31" s="96"/>
      <c r="R31" s="29"/>
      <c r="S31" s="24">
        <v>9630</v>
      </c>
      <c r="T31" s="6">
        <f>ROUNDDOWN(S31*(1+(共通部分マスター!$D$20)/100),0)</f>
        <v>10593</v>
      </c>
      <c r="U31" s="6">
        <f>S31*R31</f>
        <v>0</v>
      </c>
      <c r="V31" s="17">
        <f>T31*R31</f>
        <v>0</v>
      </c>
      <c r="W31" s="46" t="s">
        <v>70</v>
      </c>
    </row>
    <row r="32" spans="2:23" ht="18.5" thickBot="1">
      <c r="B32" s="84"/>
      <c r="C32" s="85"/>
      <c r="D32" s="86"/>
      <c r="E32" s="97" t="s">
        <v>71</v>
      </c>
      <c r="F32" s="98"/>
      <c r="G32" s="98"/>
      <c r="H32" s="98"/>
      <c r="I32" s="36"/>
      <c r="J32" s="42"/>
      <c r="K32" s="38"/>
      <c r="O32" s="93"/>
      <c r="P32" s="77" t="s">
        <v>71</v>
      </c>
      <c r="Q32" s="78"/>
      <c r="R32" s="31"/>
      <c r="S32" s="25"/>
      <c r="T32" s="10">
        <f>ROUNDDOWN(S32*(1+(共通部分マスター!$D$20)/100),0)</f>
        <v>0</v>
      </c>
      <c r="U32" s="10">
        <f>S32*R32</f>
        <v>0</v>
      </c>
      <c r="V32" s="19">
        <f>T32*R32</f>
        <v>0</v>
      </c>
      <c r="W32" t="s">
        <v>72</v>
      </c>
    </row>
    <row r="33" spans="2:23" ht="19" thickTop="1" thickBot="1">
      <c r="B33" s="87"/>
      <c r="C33" s="88"/>
      <c r="D33" s="89"/>
      <c r="E33" s="72" t="s">
        <v>67</v>
      </c>
      <c r="F33" s="99"/>
      <c r="G33" s="99"/>
      <c r="H33" s="73"/>
      <c r="I33" s="33"/>
      <c r="J33" s="43"/>
      <c r="K33" s="13"/>
      <c r="O33" s="94"/>
      <c r="P33" s="72" t="s">
        <v>67</v>
      </c>
      <c r="Q33" s="73"/>
      <c r="R33" s="32">
        <f>SUM(R31:R32)</f>
        <v>0</v>
      </c>
      <c r="S33" s="20"/>
      <c r="T33" s="21"/>
      <c r="U33" s="26">
        <f>SUM(U31:U32)</f>
        <v>0</v>
      </c>
      <c r="V33" s="23">
        <f>SUM(V31:V32)</f>
        <v>0</v>
      </c>
      <c r="W33" t="s">
        <v>73</v>
      </c>
    </row>
    <row r="34" spans="2:23" ht="18.5" thickBot="1">
      <c r="B34" s="74" t="s">
        <v>74</v>
      </c>
      <c r="C34" s="75"/>
      <c r="D34" s="75"/>
      <c r="E34" s="75"/>
      <c r="F34" s="75"/>
      <c r="G34" s="75"/>
      <c r="H34" s="75"/>
      <c r="I34" s="33"/>
      <c r="J34" s="40"/>
      <c r="K34" s="12"/>
      <c r="O34" s="74" t="s">
        <v>74</v>
      </c>
      <c r="P34" s="75"/>
      <c r="Q34" s="76"/>
      <c r="R34" s="32">
        <f>R33+R30</f>
        <v>0</v>
      </c>
      <c r="S34" s="27"/>
      <c r="T34" s="28"/>
      <c r="U34" s="26">
        <f>U33+U30</f>
        <v>0</v>
      </c>
      <c r="V34" s="23">
        <f>V33+V30</f>
        <v>0</v>
      </c>
    </row>
    <row r="36" spans="2:23">
      <c r="J36" s="14" t="s">
        <v>27</v>
      </c>
      <c r="K36" s="15" t="str">
        <f>共通部分マスター!D20</f>
        <v>10</v>
      </c>
      <c r="L36" t="s">
        <v>75</v>
      </c>
    </row>
    <row r="37" spans="2:23">
      <c r="B37" s="57" t="s">
        <v>76</v>
      </c>
    </row>
  </sheetData>
  <mergeCells count="41">
    <mergeCell ref="B21:D21"/>
    <mergeCell ref="E21:K21"/>
    <mergeCell ref="B2:G2"/>
    <mergeCell ref="B10:L10"/>
    <mergeCell ref="I12:J12"/>
    <mergeCell ref="B16:K16"/>
    <mergeCell ref="B17:D18"/>
    <mergeCell ref="E17:H18"/>
    <mergeCell ref="I17:I18"/>
    <mergeCell ref="J17:K18"/>
    <mergeCell ref="B19:D19"/>
    <mergeCell ref="E19:H19"/>
    <mergeCell ref="J19:K19"/>
    <mergeCell ref="B20:D20"/>
    <mergeCell ref="E20:K20"/>
    <mergeCell ref="B24:D30"/>
    <mergeCell ref="E24:H24"/>
    <mergeCell ref="O24:O30"/>
    <mergeCell ref="P24:Q24"/>
    <mergeCell ref="E25:H25"/>
    <mergeCell ref="P25:Q25"/>
    <mergeCell ref="E26:H26"/>
    <mergeCell ref="P26:Q26"/>
    <mergeCell ref="E27:H27"/>
    <mergeCell ref="P27:Q27"/>
    <mergeCell ref="E28:H28"/>
    <mergeCell ref="P28:Q28"/>
    <mergeCell ref="E29:H29"/>
    <mergeCell ref="P29:Q29"/>
    <mergeCell ref="E30:H30"/>
    <mergeCell ref="P30:Q30"/>
    <mergeCell ref="B34:H34"/>
    <mergeCell ref="O34:Q34"/>
    <mergeCell ref="B31:D33"/>
    <mergeCell ref="E31:H31"/>
    <mergeCell ref="O31:O33"/>
    <mergeCell ref="P31:Q31"/>
    <mergeCell ref="E32:H32"/>
    <mergeCell ref="P32:Q32"/>
    <mergeCell ref="E33:H33"/>
    <mergeCell ref="P33:Q33"/>
  </mergeCells>
  <phoneticPr fontId="2"/>
  <printOptions horizontalCentered="1"/>
  <pageMargins left="0.51181102362204722" right="0.51181102362204722" top="0.74803149606299213" bottom="0.55118110236220474" header="0.31496062992125984" footer="0.31496062992125984"/>
  <pageSetup paperSize="9" scale="10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共通部分マスター</vt:lpstr>
      <vt:lpstr>【記載例】市区町村別</vt:lpstr>
      <vt:lpstr>【入力用】市区町村別 </vt:lpstr>
      <vt:lpstr>【手書き用】市区町村別</vt:lpstr>
      <vt:lpstr>【記載例】市区町村別!Print_Area</vt:lpstr>
      <vt:lpstr>【手書き用】市区町村別!Print_Area</vt:lpstr>
      <vt:lpstr>'【入力用】市区町村別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2025-02-14T09:08:14Z</dcterms:modified>
  <cp:category/>
  <cp:contentStatus/>
</cp:coreProperties>
</file>