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Shima\dfs\課別共有フォルダ\財政課\01財政係\財政状況資料集\■財政状況資料集\Ｒ０５\HP用\"/>
    </mc:Choice>
  </mc:AlternateContent>
  <xr:revisionPtr revIDLastSave="0" documentId="8_{54468130-78CC-4E2C-9AD2-A4C818B8035E}" xr6:coauthVersionLast="36" xr6:coauthVersionMax="36" xr10:uidLastSave="{00000000-0000-0000-0000-000000000000}"/>
  <bookViews>
    <workbookView xWindow="0" yWindow="0" windowWidth="23040" windowHeight="9012" tabRatio="790" activeTab="1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CO35" i="10"/>
  <c r="BE35" i="10"/>
  <c r="BE34" i="10"/>
  <c r="C34" i="10"/>
  <c r="C35" i="10" s="1"/>
  <c r="U34" i="10" s="1"/>
  <c r="U35" i="10" s="1"/>
  <c r="U36" i="10" s="1"/>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BW42" i="10" s="1"/>
  <c r="BW43" i="10" s="1"/>
  <c r="CO34" i="10" l="1"/>
</calcChain>
</file>

<file path=xl/sharedStrings.xml><?xml version="1.0" encoding="utf-8"?>
<sst xmlns="http://schemas.openxmlformats.org/spreadsheetml/2006/main" count="1140" uniqueCount="586">
  <si>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</si>
  <si>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</si>
  <si>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</si>
  <si>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</si>
  <si>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</si>
  <si>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</si>
  <si>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</si>
  <si>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</si>
  <si>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</si>
  <si>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</si>
  <si>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</si>
  <si>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</si>
  <si>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</si>
  <si>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</si>
  <si>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</si>
  <si>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</si>
  <si>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</si>
  <si>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</si>
  <si>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</si>
  <si>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</si>
  <si>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</si>
  <si>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</si>
  <si>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</si>
  <si>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</si>
  <si>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</si>
  <si>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</si>
  <si>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</si>
  <si>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</si>
  <si>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</si>
  <si>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</si>
  <si>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</si>
  <si>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</si>
  <si>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</si>
  <si>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</si>
  <si>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</si>
  <si>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</si>
  <si>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</si>
  <si>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</si>
  <si>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</si>
  <si>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</si>
  <si>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</si>
  <si>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</si>
  <si>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</si>
  <si>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</si>
  <si>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</si>
  <si>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</si>
  <si>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</si>
  <si>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</si>
  <si>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</si>
  <si>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</si>
  <si>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</si>
  <si>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</si>
  <si>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</si>
  <si>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</si>
  <si>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</si>
  <si>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</si>
  <si>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</si>
  <si>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</si>
  <si>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</si>
  <si>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</si>
  <si>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</si>
  <si>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</si>
  <si>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</si>
  <si>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</si>
  <si>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</si>
  <si>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</si>
  <si>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</si>
  <si>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</si>
  <si>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</si>
  <si>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</si>
  <si>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</si>
  <si>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</si>
  <si>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</si>
  <si>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</si>
  <si>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</si>
  <si>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</si>
  <si>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</si>
  <si>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</si>
  <si>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</si>
  <si>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三重県</t>
    <phoneticPr fontId="5"/>
  </si>
  <si>
    <t>市町村類型</t>
    <phoneticPr fontId="5"/>
  </si>
  <si>
    <t>Ⅰ－１</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</si>
  <si>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</si>
  <si>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</si>
  <si>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</si>
  <si>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</si>
  <si>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</si>
  <si>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</si>
  <si>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</si>
  <si>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</si>
  <si>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</si>
  <si>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</si>
  <si>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</si>
  <si>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</si>
  <si>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志摩市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</si>
  <si>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</si>
  <si>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</si>
  <si>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</si>
  <si>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</si>
  <si>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</si>
  <si>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</si>
  <si>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</si>
  <si>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</si>
  <si>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</si>
  <si>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</si>
  <si>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</si>
  <si>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</si>
  <si>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</si>
  <si>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</si>
  <si>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</si>
  <si>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</si>
  <si>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</si>
  <si>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</si>
  <si>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</si>
  <si>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</si>
  <si>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</si>
  <si>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</si>
  <si>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</si>
  <si>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-8.5</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</si>
  <si>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</si>
  <si>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</si>
  <si>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</si>
  <si>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</si>
  <si>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</si>
  <si>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</si>
  <si>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</si>
  <si>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</si>
  <si>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</si>
  <si>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</si>
  <si>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</si>
  <si>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</si>
  <si>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</si>
  <si>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</si>
  <si>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</si>
  <si>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</si>
  <si>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</si>
  <si>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</si>
  <si>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</si>
  <si>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</si>
  <si>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</si>
  <si>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</si>
  <si>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</si>
  <si>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6"/>
  </si>
  <si>
    <t>うち日本人(％)</t>
    <phoneticPr fontId="5"/>
  </si>
  <si>
    <t>-2.4</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</si>
  <si>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</si>
  <si>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</si>
  <si>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</si>
  <si>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</si>
  <si>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</si>
  <si>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</si>
  <si>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</si>
  <si>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</si>
  <si>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</si>
  <si>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</si>
  <si>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</si>
  <si>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</si>
  <si>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</si>
  <si>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</si>
  <si>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</si>
  <si>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</si>
  <si>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</si>
  <si>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</si>
  <si>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</si>
  <si>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</si>
  <si>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</si>
  <si>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</si>
  <si>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</si>
  <si>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</si>
  <si>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</si>
  <si>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</si>
  <si>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</si>
  <si>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</si>
  <si>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</si>
  <si>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</si>
  <si>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</si>
  <si>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</si>
  <si>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</si>
  <si>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</si>
  <si>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</si>
  <si>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</si>
  <si>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</si>
  <si>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</si>
  <si>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</si>
  <si>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</si>
  <si>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</si>
  <si>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</si>
  <si>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</si>
  <si>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</si>
  <si>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</si>
  <si>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</si>
  <si>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</si>
  <si>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</si>
  <si>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</si>
  <si>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</si>
  <si>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</si>
  <si>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</si>
  <si>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</si>
  <si>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</si>
  <si>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</si>
  <si>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</si>
  <si>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</si>
  <si>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</si>
  <si>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三重県志摩市</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</si>
  <si>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</si>
  <si>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</si>
  <si>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</si>
  <si>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</si>
  <si>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</si>
  <si>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</si>
  <si>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</si>
  <si>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</si>
  <si>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</si>
  <si>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</si>
  <si>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</si>
  <si>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</si>
  <si>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</si>
  <si>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</si>
  <si>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</si>
  <si>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</si>
  <si>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</si>
  <si>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</si>
  <si>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</si>
  <si>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</si>
  <si>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</si>
  <si>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</si>
  <si>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</si>
  <si>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</si>
  <si>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</si>
  <si>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</si>
  <si>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</si>
  <si>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</si>
  <si>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</si>
  <si>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</si>
  <si>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</si>
  <si>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</si>
  <si>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</si>
  <si>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</si>
  <si>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</si>
  <si>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</si>
  <si>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</si>
  <si>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</si>
  <si>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</si>
  <si>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</si>
  <si>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</si>
  <si>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</si>
  <si>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</si>
  <si>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</si>
  <si>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</si>
  <si>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</si>
  <si>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</si>
  <si>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</si>
  <si>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</si>
  <si>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</si>
  <si>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</si>
  <si>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</si>
  <si>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</si>
  <si>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</si>
  <si>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</si>
  <si>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</si>
  <si>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</si>
  <si>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</si>
  <si>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</si>
  <si>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</si>
  <si>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</si>
  <si>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</si>
  <si>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</si>
  <si>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</si>
  <si>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</si>
  <si>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</si>
  <si>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</si>
  <si>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</si>
  <si>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</si>
  <si>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</si>
  <si>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</si>
  <si>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</si>
  <si>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</si>
  <si>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</si>
  <si>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</si>
  <si>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</si>
  <si>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</si>
  <si>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</si>
  <si>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</si>
  <si>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</si>
  <si>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</si>
  <si>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</si>
  <si>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</si>
  <si>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</si>
  <si>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</si>
  <si>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</si>
  <si>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</si>
  <si>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</si>
  <si>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</si>
  <si>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</si>
  <si>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</si>
  <si>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</si>
  <si>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</si>
  <si>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</si>
  <si>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</si>
  <si>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</si>
  <si>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</si>
  <si>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</si>
  <si>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</si>
  <si>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</si>
  <si>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</si>
  <si>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</si>
  <si>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</si>
  <si>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</si>
  <si>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</si>
  <si>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</si>
  <si>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</si>
  <si>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</si>
  <si>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</si>
  <si>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</si>
  <si>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</si>
  <si>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</si>
  <si>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</si>
  <si>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</si>
  <si>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</si>
  <si>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</si>
  <si>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</si>
  <si>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</si>
  <si>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</si>
  <si>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</si>
  <si>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</si>
  <si>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</si>
  <si>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7"/>
  </si>
  <si>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</si>
  <si>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</si>
  <si>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</si>
  <si>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</si>
  <si>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</si>
  <si>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</si>
  <si>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</si>
  <si>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</si>
  <si>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</si>
  <si>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</si>
  <si>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</si>
  <si>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</si>
  <si>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</si>
  <si>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</si>
  <si>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</si>
  <si>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</si>
  <si>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</si>
  <si>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</si>
  <si>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</si>
  <si>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</si>
  <si>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</si>
  <si>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</si>
  <si>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</si>
  <si>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</si>
  <si>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</si>
  <si>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</si>
  <si>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</si>
  <si>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三重県志摩市</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</si>
  <si>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</si>
  <si>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</si>
  <si>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</si>
  <si>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</si>
  <si>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</si>
  <si>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</si>
  <si>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</si>
  <si>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</si>
  <si>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</si>
  <si>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</si>
  <si>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</si>
  <si>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</si>
  <si>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</si>
  <si>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</si>
  <si>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</si>
  <si>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</si>
  <si>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</si>
  <si>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</si>
  <si>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</si>
  <si>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</si>
  <si>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</si>
  <si>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</si>
  <si>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</si>
  <si>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</si>
  <si>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</si>
  <si>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</si>
  <si>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</si>
  <si>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</si>
  <si>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</si>
  <si>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</si>
  <si>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</si>
  <si>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</si>
  <si>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</si>
  <si>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</si>
  <si>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</si>
  <si>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</si>
  <si>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</si>
  <si>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</si>
  <si>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</si>
  <si>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</si>
  <si>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</si>
  <si>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</si>
  <si>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</si>
  <si>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</si>
  <si>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</si>
  <si>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</si>
  <si>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</si>
  <si>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</si>
  <si>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</si>
  <si>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</si>
  <si>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</si>
  <si>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</si>
  <si>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</si>
  <si>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</si>
  <si>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</si>
  <si>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</si>
  <si>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</si>
  <si>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</si>
  <si>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</si>
  <si>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</si>
  <si>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</si>
  <si>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</si>
  <si>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</si>
  <si>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</si>
  <si>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</si>
  <si>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</si>
  <si>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</si>
  <si>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</si>
  <si>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</si>
  <si>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</si>
  <si>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</si>
  <si>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</si>
  <si>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</si>
  <si>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</si>
  <si>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</si>
  <si>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</si>
  <si>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</si>
  <si>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</si>
  <si>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</si>
  <si>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</si>
  <si>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</si>
  <si>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</si>
  <si>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</si>
  <si>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</si>
  <si>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</si>
  <si>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</si>
  <si>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</si>
  <si>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</si>
  <si>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</si>
  <si>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</si>
  <si>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</si>
  <si>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</si>
  <si>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</si>
  <si>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</si>
  <si>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</si>
  <si>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</si>
  <si>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</si>
  <si>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</si>
  <si>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</si>
  <si>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</si>
  <si>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</si>
  <si>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</si>
  <si>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</si>
  <si>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</si>
  <si>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</si>
  <si>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</si>
  <si>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</si>
  <si>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</si>
  <si>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</si>
  <si>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</si>
  <si>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</si>
  <si>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</si>
  <si>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</si>
  <si>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</si>
  <si>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</si>
  <si>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</si>
  <si>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</si>
  <si>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</si>
  <si>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</si>
  <si>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</si>
  <si>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</si>
  <si>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</si>
  <si>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</si>
  <si>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</si>
  <si>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</si>
  <si>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</si>
  <si>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</si>
  <si>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</si>
  <si>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</si>
  <si>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</si>
  <si>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</si>
  <si>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</si>
  <si>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</si>
  <si>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</si>
  <si>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</si>
  <si>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</si>
  <si>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</si>
  <si>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</si>
  <si>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</si>
  <si>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</si>
  <si>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</si>
  <si>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</si>
  <si>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</si>
  <si>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</si>
  <si>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</si>
  <si>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</si>
  <si>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</si>
  <si>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</si>
  <si>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</si>
  <si>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</si>
  <si>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</si>
  <si>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</si>
  <si>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</si>
  <si>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</si>
  <si>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</si>
  <si>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</si>
  <si>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</si>
  <si>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</si>
  <si>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</si>
  <si>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</si>
  <si>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</si>
  <si>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</si>
  <si>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</si>
  <si>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</si>
  <si>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</si>
  <si>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</si>
  <si>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</si>
  <si>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</si>
  <si>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</si>
  <si>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</si>
  <si>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</si>
  <si>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</si>
  <si>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</si>
  <si>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</si>
  <si>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</si>
  <si>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</si>
  <si>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4.22</t>
  </si>
  <si>
    <t>▲ 5.12</t>
  </si>
  <si>
    <t>▲ 0.80</t>
  </si>
  <si>
    <t>▲ 0.26</t>
  </si>
  <si>
    <t>水道事業会計</t>
  </si>
  <si>
    <t>一般会計</t>
  </si>
  <si>
    <t>後期高齢者医療特別会計</t>
  </si>
  <si>
    <t>国民健康保険特別会計</t>
  </si>
  <si>
    <t>病院事業会計</t>
  </si>
  <si>
    <t>下水道事業会計</t>
  </si>
  <si>
    <t>介護保険特別会計</t>
  </si>
  <si>
    <t>住宅新築資金等貸付事業特別会計</t>
  </si>
  <si>
    <t>その他会計（赤字）</t>
  </si>
  <si>
    <t>その他会計（黒字）</t>
  </si>
  <si>
    <t>R01</t>
    <phoneticPr fontId="5"/>
  </si>
  <si>
    <t>R02</t>
    <phoneticPr fontId="5"/>
  </si>
  <si>
    <t>R03</t>
    <phoneticPr fontId="5"/>
  </si>
  <si>
    <t>R04</t>
    <phoneticPr fontId="5"/>
  </si>
  <si>
    <t>R05</t>
    <phoneticPr fontId="5"/>
  </si>
  <si>
    <t>-</t>
    <phoneticPr fontId="2"/>
  </si>
  <si>
    <t>志摩広域行政組合（一般会計）</t>
    <rPh sb="0" eb="2">
      <t>シマ</t>
    </rPh>
    <rPh sb="2" eb="4">
      <t>コウイキ</t>
    </rPh>
    <rPh sb="4" eb="6">
      <t>ギョウセイ</t>
    </rPh>
    <rPh sb="6" eb="8">
      <t>クミアイ</t>
    </rPh>
    <rPh sb="9" eb="11">
      <t>イッパン</t>
    </rPh>
    <rPh sb="11" eb="13">
      <t>カイケイ</t>
    </rPh>
    <phoneticPr fontId="2"/>
  </si>
  <si>
    <t>志摩広域行政組合（才庭寮特別会計）</t>
    <rPh sb="0" eb="2">
      <t>シマ</t>
    </rPh>
    <rPh sb="2" eb="6">
      <t>コウイキギョウセイ</t>
    </rPh>
    <rPh sb="6" eb="8">
      <t>クミアイ</t>
    </rPh>
    <rPh sb="9" eb="11">
      <t>サイニワ</t>
    </rPh>
    <rPh sb="11" eb="12">
      <t>リョウ</t>
    </rPh>
    <rPh sb="12" eb="14">
      <t>トクベツ</t>
    </rPh>
    <rPh sb="14" eb="16">
      <t>カイケイ</t>
    </rPh>
    <phoneticPr fontId="2"/>
  </si>
  <si>
    <t>志摩広域行政組合（ともやま苑特別会計）</t>
    <rPh sb="0" eb="2">
      <t>シマ</t>
    </rPh>
    <rPh sb="2" eb="4">
      <t>コウイキ</t>
    </rPh>
    <rPh sb="4" eb="6">
      <t>ギョウセイ</t>
    </rPh>
    <rPh sb="6" eb="8">
      <t>クミアイ</t>
    </rPh>
    <rPh sb="13" eb="14">
      <t>エン</t>
    </rPh>
    <rPh sb="14" eb="16">
      <t>トクベツ</t>
    </rPh>
    <rPh sb="16" eb="18">
      <t>カイケイ</t>
    </rPh>
    <phoneticPr fontId="2"/>
  </si>
  <si>
    <t>志摩広域行政組合（福祉センター）</t>
    <rPh sb="0" eb="2">
      <t>シマ</t>
    </rPh>
    <rPh sb="2" eb="4">
      <t>コウイキ</t>
    </rPh>
    <rPh sb="4" eb="6">
      <t>ギョウセイ</t>
    </rPh>
    <rPh sb="6" eb="8">
      <t>クミアイ</t>
    </rPh>
    <rPh sb="9" eb="11">
      <t>フクシ</t>
    </rPh>
    <phoneticPr fontId="2"/>
  </si>
  <si>
    <t>三重県市町総合事務組合（一般会計）</t>
    <rPh sb="0" eb="3">
      <t>ミエケン</t>
    </rPh>
    <rPh sb="3" eb="5">
      <t>シマチ</t>
    </rPh>
    <rPh sb="5" eb="7">
      <t>ソウゴウ</t>
    </rPh>
    <rPh sb="7" eb="11">
      <t>ジムクミアイ</t>
    </rPh>
    <rPh sb="12" eb="14">
      <t>イッパン</t>
    </rPh>
    <rPh sb="14" eb="16">
      <t>カイケイ</t>
    </rPh>
    <phoneticPr fontId="2"/>
  </si>
  <si>
    <t>三重県市町総合事務組合（共同研修特別会計）</t>
    <rPh sb="0" eb="3">
      <t>ミエケン</t>
    </rPh>
    <rPh sb="3" eb="5">
      <t>シマチ</t>
    </rPh>
    <rPh sb="5" eb="7">
      <t>ソウゴウ</t>
    </rPh>
    <rPh sb="7" eb="11">
      <t>ジムクミアイ</t>
    </rPh>
    <rPh sb="12" eb="14">
      <t>キョウドウ</t>
    </rPh>
    <rPh sb="14" eb="16">
      <t>ケンシュウ</t>
    </rPh>
    <rPh sb="16" eb="18">
      <t>トクベツ</t>
    </rPh>
    <rPh sb="18" eb="20">
      <t>カイケイ</t>
    </rPh>
    <phoneticPr fontId="2"/>
  </si>
  <si>
    <t>三重県市町総合事務組合（デジタル地図特別会計）</t>
    <rPh sb="0" eb="3">
      <t>ミエケン</t>
    </rPh>
    <rPh sb="3" eb="5">
      <t>シマチ</t>
    </rPh>
    <rPh sb="5" eb="7">
      <t>ソウゴウ</t>
    </rPh>
    <rPh sb="7" eb="9">
      <t>ジム</t>
    </rPh>
    <rPh sb="9" eb="11">
      <t>クミアイ</t>
    </rPh>
    <rPh sb="16" eb="18">
      <t>チズ</t>
    </rPh>
    <rPh sb="18" eb="20">
      <t>トクベツ</t>
    </rPh>
    <rPh sb="20" eb="22">
      <t>カイケイ</t>
    </rPh>
    <phoneticPr fontId="2"/>
  </si>
  <si>
    <t>三重県市町総合事務組合（物品特別会計）</t>
    <rPh sb="0" eb="3">
      <t>ミエケン</t>
    </rPh>
    <rPh sb="3" eb="5">
      <t>シマチ</t>
    </rPh>
    <rPh sb="5" eb="7">
      <t>ソウゴウ</t>
    </rPh>
    <rPh sb="7" eb="11">
      <t>ジムクミアイ</t>
    </rPh>
    <rPh sb="12" eb="14">
      <t>ブッピン</t>
    </rPh>
    <rPh sb="14" eb="16">
      <t>トクベツ</t>
    </rPh>
    <rPh sb="16" eb="18">
      <t>カイケイ</t>
    </rPh>
    <phoneticPr fontId="2"/>
  </si>
  <si>
    <t>三重県市町総合事務組合（退職手当特別会計）</t>
    <rPh sb="0" eb="3">
      <t>ミエケン</t>
    </rPh>
    <rPh sb="3" eb="5">
      <t>シマチ</t>
    </rPh>
    <rPh sb="5" eb="7">
      <t>ソウゴウ</t>
    </rPh>
    <rPh sb="7" eb="11">
      <t>ジムクミアイ</t>
    </rPh>
    <rPh sb="12" eb="14">
      <t>タイショク</t>
    </rPh>
    <rPh sb="14" eb="16">
      <t>テアテ</t>
    </rPh>
    <rPh sb="16" eb="18">
      <t>トクベツ</t>
    </rPh>
    <rPh sb="18" eb="20">
      <t>カイケイ</t>
    </rPh>
    <phoneticPr fontId="2"/>
  </si>
  <si>
    <t>三重県市町総合事務組合（消防救急無線特別会計）</t>
    <rPh sb="0" eb="3">
      <t>ミエケン</t>
    </rPh>
    <rPh sb="3" eb="5">
      <t>シマチ</t>
    </rPh>
    <rPh sb="5" eb="7">
      <t>ソウゴウ</t>
    </rPh>
    <rPh sb="7" eb="11">
      <t>ジムクミアイ</t>
    </rPh>
    <rPh sb="12" eb="14">
      <t>ショウボウ</t>
    </rPh>
    <rPh sb="14" eb="16">
      <t>キュウキュウ</t>
    </rPh>
    <rPh sb="16" eb="18">
      <t>ムセン</t>
    </rPh>
    <rPh sb="18" eb="20">
      <t>トクベツ</t>
    </rPh>
    <rPh sb="20" eb="22">
      <t>カイケイ</t>
    </rPh>
    <phoneticPr fontId="2"/>
  </si>
  <si>
    <t>三重県市町総合事務組合（公平委員会特別会計）</t>
    <rPh sb="0" eb="3">
      <t>ミエケン</t>
    </rPh>
    <rPh sb="3" eb="5">
      <t>シマチ</t>
    </rPh>
    <rPh sb="5" eb="7">
      <t>ソウゴウ</t>
    </rPh>
    <rPh sb="7" eb="9">
      <t>ジム</t>
    </rPh>
    <rPh sb="9" eb="11">
      <t>クミアイ</t>
    </rPh>
    <rPh sb="12" eb="14">
      <t>コウヘイ</t>
    </rPh>
    <rPh sb="14" eb="17">
      <t>イインカイ</t>
    </rPh>
    <rPh sb="17" eb="19">
      <t>トクベツ</t>
    </rPh>
    <rPh sb="19" eb="21">
      <t>カイケイ</t>
    </rPh>
    <phoneticPr fontId="2"/>
  </si>
  <si>
    <t>鳥羽志勢広域連合</t>
    <rPh sb="0" eb="2">
      <t>トバ</t>
    </rPh>
    <rPh sb="2" eb="3">
      <t>シ</t>
    </rPh>
    <rPh sb="3" eb="4">
      <t>セイ</t>
    </rPh>
    <rPh sb="4" eb="6">
      <t>コウイキ</t>
    </rPh>
    <rPh sb="6" eb="8">
      <t>レンゴウ</t>
    </rPh>
    <phoneticPr fontId="2"/>
  </si>
  <si>
    <t>三重地方税管理回収機構（一般会計）</t>
    <rPh sb="0" eb="2">
      <t>ミエ</t>
    </rPh>
    <rPh sb="2" eb="5">
      <t>チホウゼイ</t>
    </rPh>
    <rPh sb="5" eb="7">
      <t>カンリ</t>
    </rPh>
    <rPh sb="7" eb="9">
      <t>カイシュウ</t>
    </rPh>
    <rPh sb="9" eb="11">
      <t>キコウ</t>
    </rPh>
    <rPh sb="12" eb="14">
      <t>イッパン</t>
    </rPh>
    <rPh sb="14" eb="16">
      <t>カイケイ</t>
    </rPh>
    <phoneticPr fontId="2"/>
  </si>
  <si>
    <t>三重地方税管理回収機構（滞納整理拡充事事業特別会計）</t>
    <rPh sb="0" eb="2">
      <t>ミエ</t>
    </rPh>
    <rPh sb="2" eb="5">
      <t>チホウゼイ</t>
    </rPh>
    <rPh sb="5" eb="7">
      <t>カンリ</t>
    </rPh>
    <rPh sb="7" eb="9">
      <t>カイシュウ</t>
    </rPh>
    <rPh sb="9" eb="11">
      <t>キコウ</t>
    </rPh>
    <rPh sb="12" eb="16">
      <t>タイノウセイリ</t>
    </rPh>
    <rPh sb="16" eb="18">
      <t>カクジュウ</t>
    </rPh>
    <rPh sb="18" eb="19">
      <t>コト</t>
    </rPh>
    <rPh sb="19" eb="21">
      <t>ジギョウ</t>
    </rPh>
    <rPh sb="21" eb="23">
      <t>トクベツ</t>
    </rPh>
    <rPh sb="23" eb="25">
      <t>カイケイ</t>
    </rPh>
    <phoneticPr fontId="2"/>
  </si>
  <si>
    <t>三重県後期高齢者医療広域連合（一般会計）</t>
    <rPh sb="0" eb="2">
      <t>ミエ</t>
    </rPh>
    <rPh sb="2" eb="3">
      <t>ケン</t>
    </rPh>
    <rPh sb="3" eb="7">
      <t>コウキコウレイ</t>
    </rPh>
    <rPh sb="7" eb="8">
      <t>シャ</t>
    </rPh>
    <rPh sb="8" eb="10">
      <t>イリョウ</t>
    </rPh>
    <rPh sb="10" eb="12">
      <t>コウイキ</t>
    </rPh>
    <rPh sb="12" eb="14">
      <t>レンゴウ</t>
    </rPh>
    <rPh sb="15" eb="17">
      <t>イッパン</t>
    </rPh>
    <rPh sb="17" eb="19">
      <t>カイケイ</t>
    </rPh>
    <phoneticPr fontId="2"/>
  </si>
  <si>
    <t>三重県後期高齢者医療広域連合（後期高齢者医療特別会計）</t>
    <rPh sb="0" eb="3">
      <t>ミエケン</t>
    </rPh>
    <rPh sb="3" eb="5">
      <t>コウキ</t>
    </rPh>
    <rPh sb="5" eb="8">
      <t>コウレイシャ</t>
    </rPh>
    <rPh sb="8" eb="10">
      <t>イリョウ</t>
    </rPh>
    <rPh sb="10" eb="14">
      <t>コウイキレンゴウ</t>
    </rPh>
    <rPh sb="15" eb="17">
      <t>コウキ</t>
    </rPh>
    <rPh sb="17" eb="20">
      <t>コウレイシャ</t>
    </rPh>
    <rPh sb="20" eb="22">
      <t>イリョウ</t>
    </rPh>
    <rPh sb="22" eb="24">
      <t>トクベツ</t>
    </rPh>
    <rPh sb="24" eb="26">
      <t>カイケイ</t>
    </rPh>
    <phoneticPr fontId="2"/>
  </si>
  <si>
    <t>-</t>
    <phoneticPr fontId="2"/>
  </si>
  <si>
    <t>ふるさと応援基金</t>
    <rPh sb="4" eb="6">
      <t>オウエン</t>
    </rPh>
    <rPh sb="6" eb="8">
      <t>キキン</t>
    </rPh>
    <phoneticPr fontId="5"/>
  </si>
  <si>
    <t>地域振興基金</t>
    <rPh sb="0" eb="2">
      <t>チイキ</t>
    </rPh>
    <rPh sb="2" eb="4">
      <t>シンコウ</t>
    </rPh>
    <rPh sb="4" eb="6">
      <t>キキン</t>
    </rPh>
    <phoneticPr fontId="2"/>
  </si>
  <si>
    <t>船越地区振興基金</t>
    <rPh sb="0" eb="4">
      <t>フナコシチク</t>
    </rPh>
    <rPh sb="4" eb="6">
      <t>シンコウ</t>
    </rPh>
    <rPh sb="6" eb="8">
      <t>キキン</t>
    </rPh>
    <phoneticPr fontId="2"/>
  </si>
  <si>
    <t>浜島地区福祉施設整備基金</t>
    <rPh sb="0" eb="4">
      <t>ハマジマチク</t>
    </rPh>
    <rPh sb="4" eb="6">
      <t>フクシ</t>
    </rPh>
    <rPh sb="6" eb="8">
      <t>シセツ</t>
    </rPh>
    <rPh sb="8" eb="10">
      <t>セイビ</t>
    </rPh>
    <rPh sb="10" eb="12">
      <t>キキン</t>
    </rPh>
    <phoneticPr fontId="2"/>
  </si>
  <si>
    <t>阿児地区振興基金</t>
    <rPh sb="0" eb="4">
      <t>アゴチク</t>
    </rPh>
    <rPh sb="4" eb="6">
      <t>シンコウ</t>
    </rPh>
    <rPh sb="6" eb="8">
      <t>キキン</t>
    </rPh>
    <phoneticPr fontId="2"/>
  </si>
  <si>
    <t>志摩まちづくり株式会社</t>
    <rPh sb="0" eb="2">
      <t>シマ</t>
    </rPh>
    <rPh sb="7" eb="9">
      <t>カブシキ</t>
    </rPh>
    <rPh sb="9" eb="11">
      <t>ガイシャ</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</si>
  <si>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</si>
  <si>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</si>
  <si>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</si>
  <si>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</si>
  <si>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</si>
  <si>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</si>
  <si>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</si>
  <si>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</si>
  <si>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</si>
  <si>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</si>
  <si>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有形固定資産減価償却率及び将来負担比率ともに、類似団体よりも高い水準にあるが、将来負担比率については、合併特例債の償還が一部終了していることから減少傾向にあり、将来的にも減少していくものと想定している。有形固定資産減価償却率が高い水準にある要因については、施設整備において、耐用年数が比較的経過している施設があること、また、統廃合による廃止施設の除却が進んでいないことと考えている。今後、廃止施設の除却が進むにつれて低下するものと想定している。</t>
    <rPh sb="107" eb="109">
      <t>ゲンカ</t>
    </rPh>
    <phoneticPr fontId="5"/>
  </si>
  <si>
    <t>令和4年度までは将来負担比率及び実質公債費比率ともに類似団体より高い水準となっていたが、合併特例債の一部が償還が終了したことにより、令和5年度の実質公債費比率については類似団体を下回った。将来負担比率については、令和5年度についても類似団体より高い水準となっているが、合併特例債の償還が進むことにより、今後も減少していくと想定している。実質公債費比率については、普通交付税等の段階的削減による標準財政規模の縮小による影響も大きく、また財政運営に係る取組として、地方債の償還については据置期間を無くして短期間で元金を償還し、地方債残高を早期に減少させ、かつ償還総額を抑制する取組を行っていた結果として公債費が増加したため、実質公債比率が令和元年度まで上昇していたが、令和2年度以降減少しており、公債費の減少により今後も減少していくと想定している。</t>
    <rPh sb="0" eb="2">
      <t>レイワ</t>
    </rPh>
    <rPh sb="3" eb="5">
      <t>ネンド</t>
    </rPh>
    <rPh sb="66" eb="68">
      <t>レイワ</t>
    </rPh>
    <rPh sb="69" eb="71">
      <t>ネンド</t>
    </rPh>
    <rPh sb="72" eb="79">
      <t>ジッシツコウサイヒヒリツ</t>
    </rPh>
    <rPh sb="84" eb="88">
      <t>ルイジダンタイ</t>
    </rPh>
    <rPh sb="89" eb="91">
      <t>シタマワ</t>
    </rPh>
    <rPh sb="106" eb="108">
      <t>レイワ</t>
    </rPh>
    <rPh sb="109" eb="111">
      <t>ネンド</t>
    </rPh>
    <rPh sb="116" eb="120">
      <t>ルイジダンタイ</t>
    </rPh>
    <rPh sb="122" eb="123">
      <t>タカ</t>
    </rPh>
    <rPh sb="124" eb="126">
      <t>スイジュン</t>
    </rPh>
    <rPh sb="134" eb="139">
      <t>ガッペイトクレイサイ</t>
    </rPh>
    <rPh sb="140" eb="142">
      <t>ショウカン</t>
    </rPh>
    <rPh sb="143" eb="144">
      <t>スス</t>
    </rPh>
    <rPh sb="317" eb="319">
      <t>レイワ</t>
    </rPh>
    <rPh sb="319" eb="322">
      <t>ガンネンド</t>
    </rPh>
    <rPh sb="337" eb="339">
      <t>イコウ</t>
    </rPh>
    <rPh sb="350" eb="352">
      <t>ゲンショウ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</si>
</sst>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Fill="1" applyBorder="1" applyAlignment="1">
      <alignment horizontal="center" vertical="center" wrapText="1"/>
    </xf>
    <xf numFmtId="177" fontId="14" fillId="0" borderId="5" xfId="5" applyNumberFormat="1" applyFont="1" applyFill="1" applyBorder="1" applyAlignment="1" applyProtection="1">
      <alignment horizontal="right" vertical="center" shrinkToFit="1"/>
    </xf>
    <xf numFmtId="177" fontId="14" fillId="0" borderId="10" xfId="5" applyNumberFormat="1" applyFont="1" applyFill="1" applyBorder="1" applyAlignment="1" applyProtection="1">
      <alignment horizontal="right" vertical="center" shrinkToFit="1"/>
    </xf>
    <xf numFmtId="0" fontId="14" fillId="0" borderId="11" xfId="1" applyFont="1" applyFill="1" applyBorder="1" applyAlignment="1">
      <alignment horizontal="center" vertical="center" wrapText="1"/>
    </xf>
    <xf numFmtId="177" fontId="14" fillId="0" borderId="15" xfId="5" applyNumberFormat="1" applyFont="1" applyFill="1" applyBorder="1" applyAlignment="1" applyProtection="1">
      <alignment horizontal="right" vertical="center" shrinkToFit="1"/>
    </xf>
    <xf numFmtId="177" fontId="14" fillId="0" borderId="16" xfId="5" applyNumberFormat="1" applyFont="1" applyFill="1" applyBorder="1" applyAlignment="1" applyProtection="1">
      <alignment horizontal="right" vertical="center" shrinkToFit="1"/>
    </xf>
    <xf numFmtId="177" fontId="14" fillId="0" borderId="34" xfId="5" applyNumberFormat="1" applyFont="1" applyFill="1" applyBorder="1" applyAlignment="1" applyProtection="1">
      <alignment horizontal="right" vertical="center" shrinkToFit="1"/>
    </xf>
    <xf numFmtId="177" fontId="14" fillId="0" borderId="35" xfId="5" applyNumberFormat="1" applyFont="1" applyFill="1" applyBorder="1" applyAlignment="1" applyProtection="1">
      <alignment horizontal="right" vertical="center" shrinkToFit="1"/>
    </xf>
    <xf numFmtId="0" fontId="14" fillId="0" borderId="47" xfId="1" applyFont="1" applyFill="1" applyBorder="1" applyAlignment="1">
      <alignment horizontal="center" vertical="center"/>
    </xf>
    <xf numFmtId="177" fontId="14" fillId="0" borderId="34" xfId="5" applyNumberFormat="1" applyFont="1" applyFill="1" applyBorder="1" applyAlignment="1" applyProtection="1">
      <alignment horizontal="right" vertical="center" shrinkToFit="1"/>
      <protection locked="0"/>
    </xf>
    <xf numFmtId="177" fontId="14" fillId="0" borderId="35" xfId="5" applyNumberFormat="1" applyFont="1" applyFill="1" applyBorder="1" applyAlignment="1" applyProtection="1">
      <alignment horizontal="right" vertical="center" shrinkToFit="1"/>
      <protection locked="0"/>
    </xf>
    <xf numFmtId="0" fontId="14" fillId="0" borderId="52" xfId="1" applyFont="1" applyFill="1" applyBorder="1" applyAlignment="1">
      <alignment horizontal="center" vertical="center"/>
    </xf>
    <xf numFmtId="177" fontId="14" fillId="0" borderId="21" xfId="5" applyNumberFormat="1" applyFont="1" applyFill="1" applyBorder="1" applyAlignment="1" applyProtection="1">
      <alignment horizontal="right" vertical="center" shrinkToFit="1"/>
      <protection locked="0"/>
    </xf>
    <xf numFmtId="177" fontId="14" fillId="0" borderId="22" xfId="5" applyNumberFormat="1" applyFont="1" applyFill="1" applyBorder="1" applyAlignment="1" applyProtection="1">
      <alignment horizontal="right" vertical="center" shrinkToFit="1"/>
      <protection locked="0"/>
    </xf>
    <xf numFmtId="0" fontId="14" fillId="0" borderId="1" xfId="1" applyFont="1" applyFill="1" applyBorder="1" applyAlignment="1">
      <alignment horizontal="center" vertical="center"/>
    </xf>
    <xf numFmtId="177" fontId="14" fillId="0" borderId="53" xfId="5" applyNumberFormat="1" applyFont="1" applyFill="1" applyBorder="1" applyAlignment="1" applyProtection="1">
      <alignment horizontal="right" vertical="center" shrinkToFit="1"/>
    </xf>
    <xf numFmtId="177" fontId="14" fillId="0" borderId="6" xfId="5" applyNumberFormat="1" applyFont="1" applyFill="1" applyBorder="1" applyAlignment="1" applyProtection="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Font="1"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Fill="1" applyBorder="1" applyAlignment="1">
      <alignment vertical="center"/>
    </xf>
    <xf numFmtId="179" fontId="18" fillId="0" borderId="41" xfId="6" applyNumberFormat="1" applyFont="1" applyFill="1" applyBorder="1" applyAlignment="1">
      <alignment vertical="center"/>
    </xf>
    <xf numFmtId="180" fontId="18" fillId="0" borderId="57" xfId="6" applyNumberFormat="1" applyFont="1" applyFill="1" applyBorder="1" applyAlignment="1">
      <alignment vertical="center"/>
    </xf>
    <xf numFmtId="179" fontId="18" fillId="0" borderId="55" xfId="6" applyNumberFormat="1" applyFont="1" applyFill="1" applyBorder="1" applyAlignment="1">
      <alignment vertical="center"/>
    </xf>
    <xf numFmtId="180" fontId="18" fillId="0" borderId="58" xfId="6" applyNumberFormat="1" applyFont="1" applyFill="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Fill="1" applyBorder="1" applyAlignment="1">
      <alignment vertical="center"/>
    </xf>
    <xf numFmtId="179" fontId="18" fillId="0" borderId="61" xfId="6" applyNumberFormat="1" applyFont="1" applyFill="1" applyBorder="1" applyAlignment="1">
      <alignment vertical="center"/>
    </xf>
    <xf numFmtId="180" fontId="18" fillId="0" borderId="59" xfId="6" applyNumberFormat="1" applyFont="1" applyFill="1" applyBorder="1" applyAlignment="1">
      <alignment vertical="center"/>
    </xf>
    <xf numFmtId="179" fontId="18" fillId="0" borderId="62" xfId="6" applyNumberFormat="1" applyFont="1" applyFill="1" applyBorder="1" applyAlignment="1">
      <alignment vertical="center"/>
    </xf>
    <xf numFmtId="180" fontId="18" fillId="0" borderId="63" xfId="6" applyNumberFormat="1" applyFont="1" applyFill="1" applyBorder="1" applyAlignment="1">
      <alignment vertical="center"/>
    </xf>
    <xf numFmtId="180" fontId="18" fillId="0" borderId="60" xfId="6" applyNumberFormat="1" applyFont="1" applyBorder="1" applyAlignment="1">
      <alignment vertical="center"/>
    </xf>
    <xf numFmtId="179" fontId="18" fillId="0" borderId="60" xfId="6" applyNumberFormat="1" applyFont="1" applyFill="1" applyBorder="1" applyAlignment="1">
      <alignment vertical="center" wrapText="1"/>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pplyFill="1">
      <alignment vertical="center"/>
    </xf>
    <xf numFmtId="0" fontId="1" fillId="0" borderId="0" xfId="16" applyFont="1" applyFill="1" applyBorder="1">
      <alignment vertical="center"/>
    </xf>
    <xf numFmtId="0" fontId="35"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8" fillId="0" borderId="34" xfId="16" applyNumberFormat="1" applyFont="1" applyFill="1" applyBorder="1" applyAlignment="1">
      <alignment horizontal="right" vertical="center" shrinkToFit="1"/>
    </xf>
    <xf numFmtId="190" fontId="18"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8" fillId="0" borderId="34" xfId="16" applyNumberFormat="1" applyFont="1" applyFill="1" applyBorder="1" applyAlignment="1">
      <alignment horizontal="right" vertical="center" shrinkToFit="1"/>
    </xf>
    <xf numFmtId="187" fontId="18"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5"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Fill="1" applyBorder="1" applyAlignment="1">
      <alignment horizontal="right" vertical="center" shrinkToFit="1"/>
    </xf>
    <xf numFmtId="177" fontId="18" fillId="0" borderId="41" xfId="19" applyNumberFormat="1" applyFont="1" applyFill="1" applyBorder="1" applyAlignment="1">
      <alignment horizontal="right" vertical="center" shrinkToFit="1"/>
    </xf>
    <xf numFmtId="187" fontId="18" fillId="0" borderId="57" xfId="19" applyNumberFormat="1" applyFont="1" applyFill="1" applyBorder="1" applyAlignment="1">
      <alignment horizontal="right" vertical="center" shrinkToFit="1"/>
    </xf>
    <xf numFmtId="177" fontId="18" fillId="0" borderId="55" xfId="19" applyNumberFormat="1" applyFont="1" applyFill="1" applyBorder="1" applyAlignment="1">
      <alignment horizontal="right" vertical="center" shrinkToFit="1"/>
    </xf>
    <xf numFmtId="187" fontId="18" fillId="0" borderId="58" xfId="19" applyNumberFormat="1" applyFont="1" applyFill="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Fill="1" applyBorder="1" applyAlignment="1">
      <alignment horizontal="right" vertical="center" shrinkToFit="1"/>
    </xf>
    <xf numFmtId="177" fontId="18" fillId="0" borderId="61" xfId="19" applyNumberFormat="1" applyFont="1" applyFill="1" applyBorder="1" applyAlignment="1">
      <alignment horizontal="right" vertical="center" shrinkToFit="1"/>
    </xf>
    <xf numFmtId="187" fontId="18" fillId="0" borderId="59" xfId="19" applyNumberFormat="1" applyFont="1" applyFill="1" applyBorder="1" applyAlignment="1">
      <alignment horizontal="right" vertical="center" shrinkToFit="1"/>
    </xf>
    <xf numFmtId="177" fontId="18" fillId="0" borderId="62" xfId="19" applyNumberFormat="1" applyFont="1" applyFill="1" applyBorder="1" applyAlignment="1">
      <alignment horizontal="right" vertical="center" shrinkToFit="1"/>
    </xf>
    <xf numFmtId="187" fontId="18" fillId="0" borderId="63" xfId="19" applyNumberFormat="1" applyFont="1" applyFill="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 fillId="0" borderId="0" xfId="16" applyFont="1">
      <alignment vertical="center"/>
    </xf>
    <xf numFmtId="0" fontId="17"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5"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5"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0" applyFont="1">
      <alignment vertical="center"/>
    </xf>
    <xf numFmtId="0" fontId="21" fillId="0" borderId="0" xfId="8" applyFont="1">
      <alignment vertical="center"/>
    </xf>
    <xf numFmtId="0" fontId="21" fillId="0" borderId="0" xfId="8" applyFont="1" applyAlignment="1" applyProtection="1">
      <alignment horizontal="center" vertical="center" shrinkToFit="1"/>
      <protection hidden="1"/>
    </xf>
    <xf numFmtId="0" fontId="21" fillId="0" borderId="0" xfId="10">
      <alignment vertical="center"/>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lignment horizontal="center" vertical="center" shrinkToFit="1"/>
    </xf>
    <xf numFmtId="0" fontId="21" fillId="0" borderId="0" xfId="8" applyFont="1" applyAlignment="1">
      <alignment horizontal="center" vertical="center"/>
    </xf>
    <xf numFmtId="49" fontId="21" fillId="0" borderId="0" xfId="8" applyNumberFormat="1" applyFont="1" applyAlignment="1">
      <alignment horizontal="center"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42" xfId="8" applyNumberFormat="1" applyFont="1" applyBorder="1" applyAlignment="1">
      <alignment horizontal="right" vertical="center" shrinkToFit="1"/>
    </xf>
    <xf numFmtId="0" fontId="21" fillId="0" borderId="39" xfId="8" applyFont="1" applyBorder="1">
      <alignment vertical="center"/>
    </xf>
    <xf numFmtId="0" fontId="21" fillId="0" borderId="31" xfId="8" applyFont="1" applyBorder="1">
      <alignment vertical="center"/>
    </xf>
    <xf numFmtId="0" fontId="21" fillId="0" borderId="42" xfId="8" applyFont="1" applyBorder="1">
      <alignment vertical="center"/>
    </xf>
    <xf numFmtId="49" fontId="21" fillId="0" borderId="0" xfId="8" applyNumberFormat="1" applyFont="1" applyAlignment="1">
      <alignment horizontal="left" vertical="center"/>
    </xf>
    <xf numFmtId="0" fontId="21" fillId="0" borderId="0" xfId="8" applyFont="1" applyAlignment="1">
      <alignment horizontal="left" vertical="center"/>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0" fontId="21" fillId="0" borderId="1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1" fillId="0" borderId="41" xfId="8" applyFont="1" applyBorder="1" applyAlignment="1">
      <alignment horizontal="center" vertical="center"/>
    </xf>
    <xf numFmtId="0" fontId="21" fillId="0" borderId="12" xfId="8" applyFont="1" applyBorder="1" applyAlignment="1">
      <alignment horizontal="center" vertical="center"/>
    </xf>
    <xf numFmtId="0" fontId="21" fillId="0" borderId="51" xfId="8" applyFont="1" applyBorder="1" applyAlignment="1">
      <alignment horizontal="center" vertical="center"/>
    </xf>
    <xf numFmtId="0" fontId="21" fillId="0" borderId="37" xfId="8" applyFont="1" applyBorder="1" applyAlignment="1">
      <alignment horizontal="center" vertical="center"/>
    </xf>
    <xf numFmtId="0" fontId="21" fillId="0" borderId="56" xfId="8" applyFont="1" applyBorder="1" applyAlignment="1">
      <alignment horizontal="center" vertical="center"/>
    </xf>
    <xf numFmtId="0" fontId="21" fillId="0" borderId="40" xfId="8" applyFont="1" applyBorder="1" applyAlignment="1">
      <alignment horizontal="center" vertical="center"/>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8" fillId="0" borderId="31" xfId="8" applyFont="1" applyBorder="1">
      <alignment vertical="center"/>
    </xf>
    <xf numFmtId="0" fontId="28" fillId="0" borderId="42" xfId="8" applyFont="1" applyBorder="1">
      <alignment vertical="center"/>
    </xf>
    <xf numFmtId="178" fontId="21" fillId="0" borderId="32" xfId="8" applyNumberFormat="1" applyFont="1" applyBorder="1" applyAlignment="1">
      <alignment horizontal="right" vertical="center" shrinkToFit="1"/>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0" fontId="21" fillId="0" borderId="7" xfId="8" applyFont="1" applyBorder="1" applyAlignment="1">
      <alignment horizontal="left" vertical="center"/>
    </xf>
    <xf numFmtId="0" fontId="21" fillId="0" borderId="66" xfId="8" applyFont="1" applyBorder="1" applyAlignment="1">
      <alignment horizontal="left" vertical="center"/>
    </xf>
    <xf numFmtId="0" fontId="21" fillId="0" borderId="4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78" xfId="8" applyFont="1" applyBorder="1" applyAlignment="1">
      <alignment horizontal="center" vertical="center"/>
    </xf>
    <xf numFmtId="0" fontId="21" fillId="0" borderId="77"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0" fontId="21" fillId="0" borderId="30"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178" fontId="21" fillId="0" borderId="8" xfId="8" applyNumberFormat="1" applyFont="1" applyBorder="1" applyAlignment="1">
      <alignment horizontal="right" vertical="center"/>
    </xf>
    <xf numFmtId="0" fontId="25" fillId="0" borderId="41" xfId="8" applyFont="1" applyBorder="1">
      <alignmen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0" fontId="21" fillId="0" borderId="11" xfId="8" applyFont="1" applyBorder="1" applyAlignment="1">
      <alignment horizontal="center" vertical="center"/>
    </xf>
    <xf numFmtId="0" fontId="21" fillId="0" borderId="24" xfId="8" applyFont="1" applyBorder="1" applyAlignment="1">
      <alignment horizontal="center"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1" fillId="0" borderId="70" xfId="8" applyFont="1" applyBorder="1" applyAlignment="1">
      <alignment horizontal="center"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Font="1" applyBorder="1" applyAlignment="1">
      <alignment horizontal="left" vertical="center"/>
    </xf>
    <xf numFmtId="0" fontId="21" fillId="0" borderId="8" xfId="10" applyFont="1" applyBorder="1" applyAlignment="1">
      <alignment horizontal="left" vertical="center"/>
    </xf>
    <xf numFmtId="0" fontId="21" fillId="0" borderId="9" xfId="10" applyFont="1" applyBorder="1" applyAlignment="1">
      <alignment horizontal="left" vertical="center"/>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31" xfId="8" applyFont="1" applyBorder="1">
      <alignment vertical="center"/>
    </xf>
    <xf numFmtId="0" fontId="25" fillId="0" borderId="42"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9" xfId="8" applyFont="1" applyBorder="1" applyAlignment="1">
      <alignment horizontal="center" vertical="center"/>
    </xf>
    <xf numFmtId="0" fontId="21" fillId="0" borderId="7" xfId="8" applyFont="1" applyBorder="1" applyAlignment="1">
      <alignment horizontal="center" vertical="center"/>
    </xf>
    <xf numFmtId="0" fontId="21" fillId="0" borderId="66" xfId="8" applyFont="1" applyBorder="1" applyAlignment="1">
      <alignment horizontal="center"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0" fontId="21" fillId="0" borderId="14" xfId="8" applyFont="1" applyBorder="1" applyAlignment="1">
      <alignment horizontal="center" vertical="center"/>
    </xf>
    <xf numFmtId="0" fontId="21" fillId="0" borderId="1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52" xfId="8" applyFont="1" applyBorder="1" applyAlignment="1">
      <alignment horizontal="center" vertical="center"/>
    </xf>
    <xf numFmtId="0" fontId="21" fillId="0" borderId="71" xfId="8" applyFont="1" applyBorder="1" applyAlignment="1">
      <alignment horizontal="center" vertical="center"/>
    </xf>
    <xf numFmtId="0" fontId="21" fillId="0" borderId="16"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68"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9" xfId="8" applyFont="1" applyBorder="1" applyAlignment="1">
      <alignment horizontal="center" vertical="center"/>
    </xf>
    <xf numFmtId="0" fontId="21" fillId="0" borderId="67" xfId="8" applyFont="1" applyBorder="1" applyAlignment="1">
      <alignment horizontal="center" vertical="center"/>
    </xf>
    <xf numFmtId="0" fontId="21" fillId="0" borderId="3" xfId="8" applyFont="1" applyBorder="1" applyAlignment="1">
      <alignment horizontal="center"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1"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85"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178" fontId="21" fillId="0" borderId="56"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56"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1" fillId="0" borderId="38" xfId="1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38" xfId="11" applyNumberFormat="1" applyFont="1" applyBorder="1" applyAlignment="1">
      <alignment horizontal="right" vertical="center" shrinkToFi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81" fontId="21" fillId="0" borderId="37" xfId="11" applyNumberFormat="1" applyFont="1" applyBorder="1" applyAlignment="1">
      <alignment horizontal="right" vertical="center" shrinkToFit="1"/>
    </xf>
    <xf numFmtId="181" fontId="21"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1"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1" fillId="0" borderId="6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7" fillId="0" borderId="0" xfId="6" applyAlignment="1">
      <alignment vertical="center"/>
    </xf>
    <xf numFmtId="0" fontId="17" fillId="0" borderId="38" xfId="6" applyBorder="1" applyAlignment="1">
      <alignment vertical="center"/>
    </xf>
    <xf numFmtId="178" fontId="21" fillId="0" borderId="87" xfId="11" applyNumberFormat="1" applyFont="1" applyBorder="1" applyAlignment="1">
      <alignment horizontal="right" vertical="center" shrinkToFit="1"/>
    </xf>
    <xf numFmtId="178" fontId="21" fillId="0" borderId="84"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78" fontId="21" fillId="0" borderId="65"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178" fontId="21" fillId="0" borderId="88"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38" xfId="11" applyNumberFormat="1" applyFont="1" applyBorder="1" applyAlignment="1">
      <alignment horizontal="right" vertical="center"/>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4" xfId="11" applyFont="1" applyBorder="1" applyAlignment="1">
      <alignment horizontal="center" vertical="center"/>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0" fontId="35" fillId="6" borderId="75" xfId="12" applyFont="1" applyFill="1" applyBorder="1">
      <alignment vertical="center"/>
    </xf>
    <xf numFmtId="0" fontId="35" fillId="6" borderId="70"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0" fontId="35" fillId="6" borderId="7"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77" fontId="35" fillId="6" borderId="37"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2"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6" fontId="35" fillId="6" borderId="51" xfId="14" applyNumberFormat="1" applyFont="1" applyFill="1" applyBorder="1" applyAlignment="1">
      <alignment horizontal="right" vertical="center" shrinkToFit="1"/>
    </xf>
    <xf numFmtId="0" fontId="35" fillId="6" borderId="45"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26" xfId="12" applyFont="1" applyFill="1" applyBorder="1" applyAlignment="1">
      <alignment horizontal="center" vertical="center"/>
    </xf>
    <xf numFmtId="0" fontId="35" fillId="6" borderId="65"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0" fontId="35" fillId="6" borderId="1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87" fontId="35" fillId="6" borderId="129"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37" xfId="12" applyFont="1" applyFill="1" applyBorder="1">
      <alignment vertical="center"/>
    </xf>
    <xf numFmtId="0" fontId="35" fillId="6" borderId="56" xfId="12" applyFont="1" applyFill="1" applyBorder="1">
      <alignment vertical="center"/>
    </xf>
    <xf numFmtId="0" fontId="35" fillId="6" borderId="40" xfId="12" applyFont="1" applyFill="1" applyBorder="1">
      <alignment vertical="center"/>
    </xf>
    <xf numFmtId="0" fontId="35" fillId="6" borderId="81" xfId="12" applyFont="1" applyFill="1" applyBorder="1" applyAlignment="1">
      <alignment horizontal="center" vertical="center"/>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31" xfId="12" applyFont="1" applyFill="1" applyBorder="1" applyAlignment="1">
      <alignment horizontal="center" vertical="center" wrapText="1"/>
    </xf>
    <xf numFmtId="0" fontId="37" fillId="6" borderId="42" xfId="12" applyFont="1" applyFill="1" applyBorder="1" applyAlignment="1">
      <alignment horizontal="center" vertical="center"/>
    </xf>
    <xf numFmtId="177" fontId="35" fillId="6" borderId="161"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30"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9" xfId="12" applyFont="1" applyFill="1" applyBorder="1" applyAlignment="1">
      <alignment horizontal="center" vertical="center"/>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0" fontId="35" fillId="6" borderId="38" xfId="12" applyFont="1" applyFill="1" applyBorder="1" applyAlignment="1">
      <alignment horizontal="left" vertical="center"/>
    </xf>
    <xf numFmtId="0" fontId="35" fillId="6" borderId="4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32" xfId="12" applyFont="1" applyFill="1" applyBorder="1" applyAlignment="1">
      <alignment horizontal="center" vertical="center"/>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4" xfId="12" applyFont="1" applyFill="1" applyBorder="1" applyAlignment="1">
      <alignment horizontal="center" vertical="center"/>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9" xfId="15" applyFont="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64"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0" borderId="114" xfId="15" applyFont="1" applyBorder="1" applyAlignment="1" applyProtection="1">
      <alignment horizontal="left" vertical="center" shrinkToFi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87" fontId="35" fillId="8" borderId="134" xfId="12" applyNumberFormat="1" applyFont="1" applyFill="1" applyBorder="1" applyAlignment="1" applyProtection="1">
      <alignment horizontal="righ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6" borderId="75" xfId="12" applyFont="1" applyFill="1" applyBorder="1" applyAlignment="1">
      <alignment horizontal="left" vertical="center"/>
    </xf>
    <xf numFmtId="0" fontId="35" fillId="6" borderId="8" xfId="12" applyFont="1" applyFill="1" applyBorder="1" applyAlignment="1">
      <alignment horizontal="left" vertical="center"/>
    </xf>
    <xf numFmtId="177" fontId="35" fillId="8" borderId="129" xfId="15" applyNumberFormat="1" applyFont="1" applyFill="1" applyBorder="1" applyAlignment="1" applyProtection="1">
      <alignment horizontal="right" vertical="center" shrinkToFit="1"/>
      <protection locked="0"/>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4" fillId="0" borderId="39" xfId="1" applyFont="1" applyFill="1" applyBorder="1" applyAlignment="1" applyProtection="1">
      <alignment horizontal="left" vertical="center" wrapText="1"/>
      <protection locked="0"/>
    </xf>
    <xf numFmtId="0" fontId="14" fillId="0" borderId="31" xfId="1" applyFont="1" applyFill="1" applyBorder="1" applyAlignment="1" applyProtection="1">
      <alignment horizontal="left" vertical="center" wrapText="1"/>
      <protection locked="0"/>
    </xf>
    <xf numFmtId="0" fontId="14" fillId="0" borderId="32" xfId="1" applyFont="1" applyFill="1" applyBorder="1" applyAlignment="1" applyProtection="1">
      <alignment horizontal="left" vertical="center" wrapText="1"/>
      <protection locked="0"/>
    </xf>
    <xf numFmtId="0" fontId="14" fillId="0" borderId="44" xfId="1" applyFont="1" applyFill="1" applyBorder="1" applyAlignment="1" applyProtection="1">
      <alignment horizontal="left" vertical="center" wrapText="1"/>
      <protection locked="0"/>
    </xf>
    <xf numFmtId="0" fontId="14" fillId="0" borderId="18" xfId="1" applyFont="1" applyFill="1" applyBorder="1" applyAlignment="1" applyProtection="1">
      <alignment horizontal="left" vertical="center" wrapText="1"/>
      <protection locked="0"/>
    </xf>
    <xf numFmtId="0" fontId="14" fillId="0" borderId="19" xfId="1" applyFont="1" applyFill="1" applyBorder="1" applyAlignment="1" applyProtection="1">
      <alignment horizontal="left" vertical="center" wrapText="1"/>
      <protection locked="0"/>
    </xf>
    <xf numFmtId="0" fontId="14" fillId="0" borderId="2" xfId="1" applyFont="1" applyFill="1" applyBorder="1" applyAlignment="1" applyProtection="1">
      <alignment horizontal="left" vertical="center"/>
    </xf>
    <xf numFmtId="0" fontId="14" fillId="0" borderId="3" xfId="1" applyFont="1" applyFill="1" applyBorder="1" applyAlignment="1" applyProtection="1">
      <alignment horizontal="left" vertical="center"/>
    </xf>
    <xf numFmtId="0" fontId="14" fillId="0" borderId="8" xfId="1" applyFont="1" applyFill="1" applyBorder="1" applyAlignment="1" applyProtection="1">
      <alignment horizontal="left" vertical="center" wrapText="1"/>
    </xf>
    <xf numFmtId="0" fontId="14" fillId="0" borderId="9" xfId="1" applyFont="1" applyFill="1" applyBorder="1" applyAlignment="1" applyProtection="1">
      <alignment horizontal="left" vertical="center" wrapText="1"/>
    </xf>
    <xf numFmtId="0" fontId="14" fillId="0" borderId="12" xfId="1" applyFont="1" applyFill="1" applyBorder="1" applyAlignment="1" applyProtection="1">
      <alignment horizontal="left" vertical="center"/>
    </xf>
    <xf numFmtId="0" fontId="14" fillId="0" borderId="13" xfId="1" applyFont="1" applyFill="1" applyBorder="1" applyAlignment="1" applyProtection="1">
      <alignment horizontal="left" vertical="center"/>
    </xf>
    <xf numFmtId="0" fontId="14" fillId="0" borderId="31" xfId="1" applyFont="1" applyFill="1" applyBorder="1" applyAlignment="1" applyProtection="1">
      <alignment horizontal="left" vertical="center"/>
    </xf>
    <xf numFmtId="0" fontId="14"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7"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AFB738C-BDC4-43D7-AEAA-2132E6366AE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70166</c:v>
                </c:pt>
                <c:pt idx="1">
                  <c:v>92632</c:v>
                </c:pt>
                <c:pt idx="2">
                  <c:v>96469</c:v>
                </c:pt>
                <c:pt idx="3">
                  <c:v>85743</c:v>
                </c:pt>
                <c:pt idx="4">
                  <c:v>92509</c:v>
                </c:pt>
              </c:numCache>
            </c:numRef>
          </c:val>
          <c:smooth val="0"/>
          <c:extLst>
            <c:ext xmlns:c16="http://schemas.microsoft.com/office/drawing/2014/chart" uri="{C3380CC4-5D6E-409C-BE32-E72D297353CC}">
              <c16:uniqueId val="{00000000-4B74-4975-8780-D2C022871DA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40862</c:v>
                </c:pt>
                <c:pt idx="1">
                  <c:v>20642</c:v>
                </c:pt>
                <c:pt idx="2">
                  <c:v>26828</c:v>
                </c:pt>
                <c:pt idx="3">
                  <c:v>56696</c:v>
                </c:pt>
                <c:pt idx="4">
                  <c:v>58545</c:v>
                </c:pt>
              </c:numCache>
            </c:numRef>
          </c:val>
          <c:smooth val="0"/>
          <c:extLst>
            <c:ext xmlns:c16="http://schemas.microsoft.com/office/drawing/2014/chart" uri="{C3380CC4-5D6E-409C-BE32-E72D297353CC}">
              <c16:uniqueId val="{00000001-4B74-4975-8780-D2C022871DA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3.17</c:v>
                </c:pt>
                <c:pt idx="1">
                  <c:v>3.03</c:v>
                </c:pt>
                <c:pt idx="2">
                  <c:v>5.59</c:v>
                </c:pt>
                <c:pt idx="3">
                  <c:v>6.11</c:v>
                </c:pt>
                <c:pt idx="4">
                  <c:v>4.5</c:v>
                </c:pt>
              </c:numCache>
            </c:numRef>
          </c:val>
          <c:extLst>
            <c:ext xmlns:c16="http://schemas.microsoft.com/office/drawing/2014/chart" uri="{C3380CC4-5D6E-409C-BE32-E72D297353CC}">
              <c16:uniqueId val="{00000000-68B6-407F-88B4-36150347CE8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22.97</c:v>
                </c:pt>
                <c:pt idx="1">
                  <c:v>17.649999999999999</c:v>
                </c:pt>
                <c:pt idx="2">
                  <c:v>17.84</c:v>
                </c:pt>
                <c:pt idx="3">
                  <c:v>17.87</c:v>
                </c:pt>
                <c:pt idx="4">
                  <c:v>19.98</c:v>
                </c:pt>
              </c:numCache>
            </c:numRef>
          </c:val>
          <c:extLst>
            <c:ext xmlns:c16="http://schemas.microsoft.com/office/drawing/2014/chart" uri="{C3380CC4-5D6E-409C-BE32-E72D297353CC}">
              <c16:uniqueId val="{00000001-68B6-407F-88B4-36150347CE8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-4.22</c:v>
                </c:pt>
                <c:pt idx="1">
                  <c:v>-5.12</c:v>
                </c:pt>
                <c:pt idx="2">
                  <c:v>2.99</c:v>
                </c:pt>
                <c:pt idx="3">
                  <c:v>-0.8</c:v>
                </c:pt>
                <c:pt idx="4">
                  <c:v>-0.26</c:v>
                </c:pt>
              </c:numCache>
            </c:numRef>
          </c:val>
          <c:smooth val="0"/>
          <c:extLst>
            <c:ext xmlns:c16="http://schemas.microsoft.com/office/drawing/2014/chart" uri="{C3380CC4-5D6E-409C-BE32-E72D297353CC}">
              <c16:uniqueId val="{00000002-68B6-407F-88B4-36150347CE8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0.37</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5F44-40E8-BC14-AF26D5C7D61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F44-40E8-BC14-AF26D5C7D615}"/>
            </c:ext>
          </c:extLst>
        </c:ser>
        <c:ser>
          <c:idx val="2"/>
          <c:order val="2"/>
          <c:tx>
            <c:strRef>
              <c:f>データシート!$A$29</c:f>
              <c:strCache>
                <c:ptCount val="1"/>
                <c:pt idx="0">
                  <c:v>住宅新築資金等貸付事業特別会計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0.03</c:v>
                </c:pt>
                <c:pt idx="2">
                  <c:v>#N/A</c:v>
                </c:pt>
                <c:pt idx="3">
                  <c:v>0.01</c:v>
                </c:pt>
                <c:pt idx="4">
                  <c:v>#N/A</c:v>
                </c:pt>
                <c:pt idx="5">
                  <c:v>0</c:v>
                </c:pt>
                <c:pt idx="6">
                  <c:v>#N/A</c:v>
                </c:pt>
                <c:pt idx="7">
                  <c:v>0</c:v>
                </c:pt>
                <c:pt idx="8">
                  <c:v>#N/A</c:v>
                </c:pt>
                <c:pt idx="9">
                  <c:v>0.01</c:v>
                </c:pt>
              </c:numCache>
            </c:numRef>
          </c:val>
          <c:extLst>
            <c:ext xmlns:c16="http://schemas.microsoft.com/office/drawing/2014/chart" uri="{C3380CC4-5D6E-409C-BE32-E72D297353CC}">
              <c16:uniqueId val="{00000002-5F44-40E8-BC14-AF26D5C7D615}"/>
            </c:ext>
          </c:extLst>
        </c:ser>
        <c:ser>
          <c:idx val="3"/>
          <c:order val="3"/>
          <c:tx>
            <c:strRef>
              <c:f>データシート!$A$30</c:f>
              <c:strCache>
                <c:ptCount val="1"/>
                <c:pt idx="0">
                  <c:v>介護保険特別会計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1.5</c:v>
                </c:pt>
                <c:pt idx="2">
                  <c:v>#N/A</c:v>
                </c:pt>
                <c:pt idx="3">
                  <c:v>1.59</c:v>
                </c:pt>
                <c:pt idx="4">
                  <c:v>#N/A</c:v>
                </c:pt>
                <c:pt idx="5">
                  <c:v>1.91</c:v>
                </c:pt>
                <c:pt idx="6">
                  <c:v>#N/A</c:v>
                </c:pt>
                <c:pt idx="7">
                  <c:v>2.14</c:v>
                </c:pt>
                <c:pt idx="8">
                  <c:v>#N/A</c:v>
                </c:pt>
                <c:pt idx="9">
                  <c:v>0.1</c:v>
                </c:pt>
              </c:numCache>
            </c:numRef>
          </c:val>
          <c:extLst>
            <c:ext xmlns:c16="http://schemas.microsoft.com/office/drawing/2014/chart" uri="{C3380CC4-5D6E-409C-BE32-E72D297353CC}">
              <c16:uniqueId val="{00000003-5F44-40E8-BC14-AF26D5C7D615}"/>
            </c:ext>
          </c:extLst>
        </c:ser>
        <c:ser>
          <c:idx val="4"/>
          <c:order val="4"/>
          <c:tx>
            <c:strRef>
              <c:f>データシート!$A$31</c:f>
              <c:strCache>
                <c:ptCount val="1"/>
                <c:pt idx="0">
                  <c:v>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0</c:v>
                </c:pt>
                <c:pt idx="1">
                  <c:v>0</c:v>
                </c:pt>
                <c:pt idx="2">
                  <c:v>#N/A</c:v>
                </c:pt>
                <c:pt idx="3">
                  <c:v>0.27</c:v>
                </c:pt>
                <c:pt idx="4">
                  <c:v>#N/A</c:v>
                </c:pt>
                <c:pt idx="5">
                  <c:v>0.26</c:v>
                </c:pt>
                <c:pt idx="6">
                  <c:v>#N/A</c:v>
                </c:pt>
                <c:pt idx="7">
                  <c:v>0.26</c:v>
                </c:pt>
                <c:pt idx="8">
                  <c:v>#N/A</c:v>
                </c:pt>
                <c:pt idx="9">
                  <c:v>0.28000000000000003</c:v>
                </c:pt>
              </c:numCache>
            </c:numRef>
          </c:val>
          <c:extLst>
            <c:ext xmlns:c16="http://schemas.microsoft.com/office/drawing/2014/chart" uri="{C3380CC4-5D6E-409C-BE32-E72D297353CC}">
              <c16:uniqueId val="{00000004-5F44-40E8-BC14-AF26D5C7D615}"/>
            </c:ext>
          </c:extLst>
        </c:ser>
        <c:ser>
          <c:idx val="5"/>
          <c:order val="5"/>
          <c:tx>
            <c:strRef>
              <c:f>データシート!$A$32</c:f>
              <c:strCache>
                <c:ptCount val="1"/>
                <c:pt idx="0">
                  <c:v>病院事業会計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0.44</c:v>
                </c:pt>
                <c:pt idx="2">
                  <c:v>#N/A</c:v>
                </c:pt>
                <c:pt idx="3">
                  <c:v>0.43</c:v>
                </c:pt>
                <c:pt idx="4">
                  <c:v>#N/A</c:v>
                </c:pt>
                <c:pt idx="5">
                  <c:v>0.65</c:v>
                </c:pt>
                <c:pt idx="6">
                  <c:v>#N/A</c:v>
                </c:pt>
                <c:pt idx="7">
                  <c:v>0.73</c:v>
                </c:pt>
                <c:pt idx="8">
                  <c:v>#N/A</c:v>
                </c:pt>
                <c:pt idx="9">
                  <c:v>0.56000000000000005</c:v>
                </c:pt>
              </c:numCache>
            </c:numRef>
          </c:val>
          <c:extLst>
            <c:ext xmlns:c16="http://schemas.microsoft.com/office/drawing/2014/chart" uri="{C3380CC4-5D6E-409C-BE32-E72D297353CC}">
              <c16:uniqueId val="{00000005-5F44-40E8-BC14-AF26D5C7D615}"/>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0.93</c:v>
                </c:pt>
                <c:pt idx="2">
                  <c:v>#N/A</c:v>
                </c:pt>
                <c:pt idx="3">
                  <c:v>1.01</c:v>
                </c:pt>
                <c:pt idx="4">
                  <c:v>#N/A</c:v>
                </c:pt>
                <c:pt idx="5">
                  <c:v>0.79</c:v>
                </c:pt>
                <c:pt idx="6">
                  <c:v>#N/A</c:v>
                </c:pt>
                <c:pt idx="7">
                  <c:v>0.47</c:v>
                </c:pt>
                <c:pt idx="8">
                  <c:v>#N/A</c:v>
                </c:pt>
                <c:pt idx="9">
                  <c:v>0.79</c:v>
                </c:pt>
              </c:numCache>
            </c:numRef>
          </c:val>
          <c:extLst>
            <c:ext xmlns:c16="http://schemas.microsoft.com/office/drawing/2014/chart" uri="{C3380CC4-5D6E-409C-BE32-E72D297353CC}">
              <c16:uniqueId val="{00000006-5F44-40E8-BC14-AF26D5C7D615}"/>
            </c:ext>
          </c:extLst>
        </c:ser>
        <c:ser>
          <c:idx val="7"/>
          <c:order val="7"/>
          <c:tx>
            <c:strRef>
              <c:f>データシート!$A$34</c:f>
              <c:strCache>
                <c:ptCount val="1"/>
                <c:pt idx="0">
                  <c:v>後期高齢者医療特別会計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0.09</c:v>
                </c:pt>
                <c:pt idx="2">
                  <c:v>#N/A</c:v>
                </c:pt>
                <c:pt idx="3">
                  <c:v>7.0000000000000007E-2</c:v>
                </c:pt>
                <c:pt idx="4">
                  <c:v>#N/A</c:v>
                </c:pt>
                <c:pt idx="5">
                  <c:v>0.08</c:v>
                </c:pt>
                <c:pt idx="6">
                  <c:v>#N/A</c:v>
                </c:pt>
                <c:pt idx="7">
                  <c:v>0.09</c:v>
                </c:pt>
                <c:pt idx="8">
                  <c:v>#N/A</c:v>
                </c:pt>
                <c:pt idx="9">
                  <c:v>1.89</c:v>
                </c:pt>
              </c:numCache>
            </c:numRef>
          </c:val>
          <c:extLst>
            <c:ext xmlns:c16="http://schemas.microsoft.com/office/drawing/2014/chart" uri="{C3380CC4-5D6E-409C-BE32-E72D297353CC}">
              <c16:uniqueId val="{00000007-5F44-40E8-BC14-AF26D5C7D61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3.13</c:v>
                </c:pt>
                <c:pt idx="2">
                  <c:v>#N/A</c:v>
                </c:pt>
                <c:pt idx="3">
                  <c:v>3.01</c:v>
                </c:pt>
                <c:pt idx="4">
                  <c:v>#N/A</c:v>
                </c:pt>
                <c:pt idx="5">
                  <c:v>5.58</c:v>
                </c:pt>
                <c:pt idx="6">
                  <c:v>#N/A</c:v>
                </c:pt>
                <c:pt idx="7">
                  <c:v>6.09</c:v>
                </c:pt>
                <c:pt idx="8">
                  <c:v>#N/A</c:v>
                </c:pt>
                <c:pt idx="9">
                  <c:v>4.4800000000000004</c:v>
                </c:pt>
              </c:numCache>
            </c:numRef>
          </c:val>
          <c:extLst>
            <c:ext xmlns:c16="http://schemas.microsoft.com/office/drawing/2014/chart" uri="{C3380CC4-5D6E-409C-BE32-E72D297353CC}">
              <c16:uniqueId val="{00000008-5F44-40E8-BC14-AF26D5C7D615}"/>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10.119999999999999</c:v>
                </c:pt>
                <c:pt idx="2">
                  <c:v>#N/A</c:v>
                </c:pt>
                <c:pt idx="3">
                  <c:v>9.7799999999999994</c:v>
                </c:pt>
                <c:pt idx="4">
                  <c:v>#N/A</c:v>
                </c:pt>
                <c:pt idx="5">
                  <c:v>10.95</c:v>
                </c:pt>
                <c:pt idx="6">
                  <c:v>#N/A</c:v>
                </c:pt>
                <c:pt idx="7">
                  <c:v>12.76</c:v>
                </c:pt>
                <c:pt idx="8">
                  <c:v>#N/A</c:v>
                </c:pt>
                <c:pt idx="9">
                  <c:v>14.23</c:v>
                </c:pt>
              </c:numCache>
            </c:numRef>
          </c:val>
          <c:extLst>
            <c:ext xmlns:c16="http://schemas.microsoft.com/office/drawing/2014/chart" uri="{C3380CC4-5D6E-409C-BE32-E72D297353CC}">
              <c16:uniqueId val="{00000009-5F44-40E8-BC14-AF26D5C7D61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3923</c:v>
                </c:pt>
                <c:pt idx="5">
                  <c:v>3827</c:v>
                </c:pt>
                <c:pt idx="8">
                  <c:v>3505</c:v>
                </c:pt>
                <c:pt idx="11">
                  <c:v>3014</c:v>
                </c:pt>
                <c:pt idx="14">
                  <c:v>2642</c:v>
                </c:pt>
              </c:numCache>
            </c:numRef>
          </c:val>
          <c:extLst>
            <c:ext xmlns:c16="http://schemas.microsoft.com/office/drawing/2014/chart" uri="{C3380CC4-5D6E-409C-BE32-E72D297353CC}">
              <c16:uniqueId val="{00000000-6AE0-4B5F-A526-6C8C6D97654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AE0-4B5F-A526-6C8C6D97654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6AE0-4B5F-A526-6C8C6D97654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249</c:v>
                </c:pt>
                <c:pt idx="3">
                  <c:v>232</c:v>
                </c:pt>
                <c:pt idx="6">
                  <c:v>95</c:v>
                </c:pt>
                <c:pt idx="9">
                  <c:v>10</c:v>
                </c:pt>
                <c:pt idx="12">
                  <c:v>8</c:v>
                </c:pt>
              </c:numCache>
            </c:numRef>
          </c:val>
          <c:extLst>
            <c:ext xmlns:c16="http://schemas.microsoft.com/office/drawing/2014/chart" uri="{C3380CC4-5D6E-409C-BE32-E72D297353CC}">
              <c16:uniqueId val="{00000003-6AE0-4B5F-A526-6C8C6D97654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386</c:v>
                </c:pt>
                <c:pt idx="3">
                  <c:v>338</c:v>
                </c:pt>
                <c:pt idx="6">
                  <c:v>319</c:v>
                </c:pt>
                <c:pt idx="9">
                  <c:v>362</c:v>
                </c:pt>
                <c:pt idx="12">
                  <c:v>310</c:v>
                </c:pt>
              </c:numCache>
            </c:numRef>
          </c:val>
          <c:extLst>
            <c:ext xmlns:c16="http://schemas.microsoft.com/office/drawing/2014/chart" uri="{C3380CC4-5D6E-409C-BE32-E72D297353CC}">
              <c16:uniqueId val="{00000004-6AE0-4B5F-A526-6C8C6D97654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AE0-4B5F-A526-6C8C6D97654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AE0-4B5F-A526-6C8C6D97654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4739</c:v>
                </c:pt>
                <c:pt idx="3">
                  <c:v>4645</c:v>
                </c:pt>
                <c:pt idx="6">
                  <c:v>4334</c:v>
                </c:pt>
                <c:pt idx="9">
                  <c:v>3885</c:v>
                </c:pt>
                <c:pt idx="12">
                  <c:v>3318</c:v>
                </c:pt>
              </c:numCache>
            </c:numRef>
          </c:val>
          <c:extLst>
            <c:ext xmlns:c16="http://schemas.microsoft.com/office/drawing/2014/chart" uri="{C3380CC4-5D6E-409C-BE32-E72D297353CC}">
              <c16:uniqueId val="{00000007-6AE0-4B5F-A526-6C8C6D97654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1451</c:v>
                </c:pt>
                <c:pt idx="2">
                  <c:v>#N/A</c:v>
                </c:pt>
                <c:pt idx="3">
                  <c:v>#N/A</c:v>
                </c:pt>
                <c:pt idx="4">
                  <c:v>1388</c:v>
                </c:pt>
                <c:pt idx="5">
                  <c:v>#N/A</c:v>
                </c:pt>
                <c:pt idx="6">
                  <c:v>#N/A</c:v>
                </c:pt>
                <c:pt idx="7">
                  <c:v>1243</c:v>
                </c:pt>
                <c:pt idx="8">
                  <c:v>#N/A</c:v>
                </c:pt>
                <c:pt idx="9">
                  <c:v>#N/A</c:v>
                </c:pt>
                <c:pt idx="10">
                  <c:v>1243</c:v>
                </c:pt>
                <c:pt idx="11">
                  <c:v>#N/A</c:v>
                </c:pt>
                <c:pt idx="12">
                  <c:v>#N/A</c:v>
                </c:pt>
                <c:pt idx="13">
                  <c:v>994</c:v>
                </c:pt>
                <c:pt idx="14">
                  <c:v>#N/A</c:v>
                </c:pt>
              </c:numCache>
            </c:numRef>
          </c:val>
          <c:smooth val="0"/>
          <c:extLst>
            <c:ext xmlns:c16="http://schemas.microsoft.com/office/drawing/2014/chart" uri="{C3380CC4-5D6E-409C-BE32-E72D297353CC}">
              <c16:uniqueId val="{00000008-6AE0-4B5F-A526-6C8C6D97654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23397</c:v>
                </c:pt>
                <c:pt idx="5">
                  <c:v>20907</c:v>
                </c:pt>
                <c:pt idx="8">
                  <c:v>18617</c:v>
                </c:pt>
                <c:pt idx="11">
                  <c:v>17086</c:v>
                </c:pt>
                <c:pt idx="14">
                  <c:v>16538</c:v>
                </c:pt>
              </c:numCache>
            </c:numRef>
          </c:val>
          <c:extLst>
            <c:ext xmlns:c16="http://schemas.microsoft.com/office/drawing/2014/chart" uri="{C3380CC4-5D6E-409C-BE32-E72D297353CC}">
              <c16:uniqueId val="{00000000-22E3-4988-8D47-EC9CF8FBE8C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67</c:v>
                </c:pt>
                <c:pt idx="5">
                  <c:v>52</c:v>
                </c:pt>
                <c:pt idx="8">
                  <c:v>36</c:v>
                </c:pt>
                <c:pt idx="11">
                  <c:v>28</c:v>
                </c:pt>
                <c:pt idx="14">
                  <c:v>23</c:v>
                </c:pt>
              </c:numCache>
            </c:numRef>
          </c:val>
          <c:extLst>
            <c:ext xmlns:c16="http://schemas.microsoft.com/office/drawing/2014/chart" uri="{C3380CC4-5D6E-409C-BE32-E72D297353CC}">
              <c16:uniqueId val="{00000001-22E3-4988-8D47-EC9CF8FBE8C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6764</c:v>
                </c:pt>
                <c:pt idx="5">
                  <c:v>5950</c:v>
                </c:pt>
                <c:pt idx="8">
                  <c:v>6303</c:v>
                </c:pt>
                <c:pt idx="11">
                  <c:v>6358</c:v>
                </c:pt>
                <c:pt idx="14">
                  <c:v>6763</c:v>
                </c:pt>
              </c:numCache>
            </c:numRef>
          </c:val>
          <c:extLst>
            <c:ext xmlns:c16="http://schemas.microsoft.com/office/drawing/2014/chart" uri="{C3380CC4-5D6E-409C-BE32-E72D297353CC}">
              <c16:uniqueId val="{00000002-22E3-4988-8D47-EC9CF8FBE8C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2E3-4988-8D47-EC9CF8FBE8C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2E3-4988-8D47-EC9CF8FBE8C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2E3-4988-8D47-EC9CF8FBE8C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4165</c:v>
                </c:pt>
                <c:pt idx="3">
                  <c:v>4128</c:v>
                </c:pt>
                <c:pt idx="6">
                  <c:v>4584</c:v>
                </c:pt>
                <c:pt idx="9">
                  <c:v>4472</c:v>
                </c:pt>
                <c:pt idx="12">
                  <c:v>4426</c:v>
                </c:pt>
              </c:numCache>
            </c:numRef>
          </c:val>
          <c:extLst>
            <c:ext xmlns:c16="http://schemas.microsoft.com/office/drawing/2014/chart" uri="{C3380CC4-5D6E-409C-BE32-E72D297353CC}">
              <c16:uniqueId val="{00000006-22E3-4988-8D47-EC9CF8FBE8C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504</c:v>
                </c:pt>
                <c:pt idx="3">
                  <c:v>338</c:v>
                </c:pt>
                <c:pt idx="6">
                  <c:v>199</c:v>
                </c:pt>
                <c:pt idx="9">
                  <c:v>16</c:v>
                </c:pt>
                <c:pt idx="12">
                  <c:v>5</c:v>
                </c:pt>
              </c:numCache>
            </c:numRef>
          </c:val>
          <c:extLst>
            <c:ext xmlns:c16="http://schemas.microsoft.com/office/drawing/2014/chart" uri="{C3380CC4-5D6E-409C-BE32-E72D297353CC}">
              <c16:uniqueId val="{00000007-22E3-4988-8D47-EC9CF8FBE8C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2991</c:v>
                </c:pt>
                <c:pt idx="3">
                  <c:v>2722</c:v>
                </c:pt>
                <c:pt idx="6">
                  <c:v>2341</c:v>
                </c:pt>
                <c:pt idx="9">
                  <c:v>1968</c:v>
                </c:pt>
                <c:pt idx="12">
                  <c:v>1659</c:v>
                </c:pt>
              </c:numCache>
            </c:numRef>
          </c:val>
          <c:extLst>
            <c:ext xmlns:c16="http://schemas.microsoft.com/office/drawing/2014/chart" uri="{C3380CC4-5D6E-409C-BE32-E72D297353CC}">
              <c16:uniqueId val="{00000008-22E3-4988-8D47-EC9CF8FBE8C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2E3-4988-8D47-EC9CF8FBE8C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27727</c:v>
                </c:pt>
                <c:pt idx="3">
                  <c:v>24586</c:v>
                </c:pt>
                <c:pt idx="6">
                  <c:v>21868</c:v>
                </c:pt>
                <c:pt idx="9">
                  <c:v>20243</c:v>
                </c:pt>
                <c:pt idx="12">
                  <c:v>19218</c:v>
                </c:pt>
              </c:numCache>
            </c:numRef>
          </c:val>
          <c:extLst>
            <c:ext xmlns:c16="http://schemas.microsoft.com/office/drawing/2014/chart" uri="{C3380CC4-5D6E-409C-BE32-E72D297353CC}">
              <c16:uniqueId val="{0000000A-22E3-4988-8D47-EC9CF8FBE8C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5159</c:v>
                </c:pt>
                <c:pt idx="2">
                  <c:v>#N/A</c:v>
                </c:pt>
                <c:pt idx="3">
                  <c:v>#N/A</c:v>
                </c:pt>
                <c:pt idx="4">
                  <c:v>4864</c:v>
                </c:pt>
                <c:pt idx="5">
                  <c:v>#N/A</c:v>
                </c:pt>
                <c:pt idx="6">
                  <c:v>#N/A</c:v>
                </c:pt>
                <c:pt idx="7">
                  <c:v>4036</c:v>
                </c:pt>
                <c:pt idx="8">
                  <c:v>#N/A</c:v>
                </c:pt>
                <c:pt idx="9">
                  <c:v>#N/A</c:v>
                </c:pt>
                <c:pt idx="10">
                  <c:v>3227</c:v>
                </c:pt>
                <c:pt idx="11">
                  <c:v>#N/A</c:v>
                </c:pt>
                <c:pt idx="12">
                  <c:v>#N/A</c:v>
                </c:pt>
                <c:pt idx="13">
                  <c:v>1984</c:v>
                </c:pt>
                <c:pt idx="14">
                  <c:v>#N/A</c:v>
                </c:pt>
              </c:numCache>
            </c:numRef>
          </c:val>
          <c:smooth val="0"/>
          <c:extLst>
            <c:ext xmlns:c16="http://schemas.microsoft.com/office/drawing/2014/chart" uri="{C3380CC4-5D6E-409C-BE32-E72D297353CC}">
              <c16:uniqueId val="{0000000B-22E3-4988-8D47-EC9CF8FBE8C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3011</c:v>
                </c:pt>
                <c:pt idx="1">
                  <c:v>2851</c:v>
                </c:pt>
                <c:pt idx="2">
                  <c:v>3090</c:v>
                </c:pt>
              </c:numCache>
            </c:numRef>
          </c:val>
          <c:extLst>
            <c:ext xmlns:c16="http://schemas.microsoft.com/office/drawing/2014/chart" uri="{C3380CC4-5D6E-409C-BE32-E72D297353CC}">
              <c16:uniqueId val="{00000000-6B81-4B88-B63C-1672E731E8E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55</c:v>
                </c:pt>
                <c:pt idx="1">
                  <c:v>52</c:v>
                </c:pt>
                <c:pt idx="2">
                  <c:v>50</c:v>
                </c:pt>
              </c:numCache>
            </c:numRef>
          </c:val>
          <c:extLst>
            <c:ext xmlns:c16="http://schemas.microsoft.com/office/drawing/2014/chart" uri="{C3380CC4-5D6E-409C-BE32-E72D297353CC}">
              <c16:uniqueId val="{00000001-6B81-4B88-B63C-1672E731E8E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4381</c:v>
                </c:pt>
                <c:pt idx="1">
                  <c:v>4227</c:v>
                </c:pt>
                <c:pt idx="2">
                  <c:v>3942</c:v>
                </c:pt>
              </c:numCache>
            </c:numRef>
          </c:val>
          <c:extLst>
            <c:ext xmlns:c16="http://schemas.microsoft.com/office/drawing/2014/chart" uri="{C3380CC4-5D6E-409C-BE32-E72D297353CC}">
              <c16:uniqueId val="{00000002-6B81-4B88-B63C-1672E731E8E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{57B887D2-EBC6-463F-8912-E3451ADDE463}</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5736-48C0-A440-34B28F99F42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{C1A7AA55-E341-4083-80F7-3CB0ED9F092B}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736-48C0-A440-34B28F99F42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{C3060184-D9B6-40F1-B8B1-8AB4D333912E}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736-48C0-A440-34B28F99F42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{5E9B6A47-F8E5-497E-962E-6FE003B8E625}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736-48C0-A440-34B28F99F42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{81702B3A-7773-411A-9503-F8C6B5A2FA87}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736-48C0-A440-34B28F99F422}"/>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{5A55B06A-3D81-4E46-9DA7-C74F416480D7}</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5736-48C0-A440-34B28F99F422}"/>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{0EC99084-2DA2-4802-BED1-7F65B98A95D4}</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5736-48C0-A440-34B28F99F422}"/>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{B220A9E4-BA82-4FC6-9626-D62CF29362F5}</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5736-48C0-A440-34B28F99F422}"/>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{234EA6D8-732F-41CE-9420-5F91690913B7}</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5736-48C0-A440-34B28F99F42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63.3</c:v>
                </c:pt>
                <c:pt idx="8">
                  <c:v>65.3</c:v>
                </c:pt>
                <c:pt idx="16">
                  <c:v>66.7</c:v>
                </c:pt>
                <c:pt idx="24">
                  <c:v>68.099999999999994</c:v>
                </c:pt>
                <c:pt idx="32">
                  <c:v>69.400000000000006</c:v>
                </c:pt>
              </c:numCache>
            </c:numRef>
          </c:xVal>
          <c:yVal>
            <c:numRef>
              <c:f>公会計指標分析・財政指標組合せ分析表!$BP$51:$DC$51</c:f>
              <c:numCache>
                <c:formatCode>#,##0.0;"▲ "#,##0.0</c:formatCode>
                <c:ptCount val="40"/>
                <c:pt idx="0">
                  <c:v>41</c:v>
                </c:pt>
                <c:pt idx="8">
                  <c:v>37.700000000000003</c:v>
                </c:pt>
                <c:pt idx="16">
                  <c:v>30.1</c:v>
                </c:pt>
                <c:pt idx="24">
                  <c:v>24.9</c:v>
                </c:pt>
                <c:pt idx="32">
                  <c:v>15.4</c:v>
                </c:pt>
              </c:numCache>
            </c:numRef>
          </c:yVal>
          <c:smooth val="0"/>
          <c:extLst>
            <c:ext xmlns:c16="http://schemas.microsoft.com/office/drawing/2014/chart" uri="{C3380CC4-5D6E-409C-BE32-E72D297353CC}">
              <c16:uniqueId val="{00000009-5736-48C0-A440-34B28F99F42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{8B954021-0878-47F9-9CB7-BF52B31C7A7E}</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5736-48C0-A440-34B28F99F42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{02BC7250-81D2-4FB3-B465-F260DDE01D39}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736-48C0-A440-34B28F99F42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{CA3AA712-B9BE-4522-863F-39C014CD0DEC}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736-48C0-A440-34B28F99F42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{27692CC0-E734-4096-999B-D405DDDD26C1}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736-48C0-A440-34B28F99F42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{596C45ED-67B8-4F92-A4FA-5F7D1B7C8FF9}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736-48C0-A440-34B28F99F422}"/>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{0F6E7D4A-F868-42BB-82A1-0ED1342D20D5}</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5736-48C0-A440-34B28F99F422}"/>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{EAF4FAAC-E697-4C25-A734-E25BAA19AE68}</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5736-48C0-A440-34B28F99F422}"/>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{4409DEB9-EA76-401D-9459-DD5B512990DD}</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5736-48C0-A440-34B28F99F422}"/>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{83A3F4D3-0324-487F-A247-EB5D93DA65F5}</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5736-48C0-A440-34B28F99F42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60.6</c:v>
                </c:pt>
                <c:pt idx="8">
                  <c:v>61.7</c:v>
                </c:pt>
                <c:pt idx="16">
                  <c:v>62.5</c:v>
                </c:pt>
                <c:pt idx="24">
                  <c:v>64.3</c:v>
                </c:pt>
                <c:pt idx="32">
                  <c:v>64.7</c:v>
                </c:pt>
              </c:numCache>
            </c:numRef>
          </c:xVal>
          <c:yVal>
            <c:numRef>
              <c:f>公会計指標分析・財政指標組合せ分析表!$BP$55:$DC$55</c:f>
              <c:numCache>
                <c:formatCode>#,##0.0;"▲ "#,##0.0</c:formatCode>
                <c:ptCount val="40"/>
                <c:pt idx="0">
                  <c:v>22.7</c:v>
                </c:pt>
                <c:pt idx="8">
                  <c:v>41.5</c:v>
                </c:pt>
                <c:pt idx="16">
                  <c:v>25.2</c:v>
                </c:pt>
                <c:pt idx="24">
                  <c:v>15.7</c:v>
                </c:pt>
                <c:pt idx="32">
                  <c:v>10.199999999999999</c:v>
                </c:pt>
              </c:numCache>
            </c:numRef>
          </c:yVal>
          <c:smooth val="0"/>
          <c:extLst>
            <c:ext xmlns:c16="http://schemas.microsoft.com/office/drawing/2014/chart" uri="{C3380CC4-5D6E-409C-BE32-E72D297353CC}">
              <c16:uniqueId val="{00000013-5736-48C0-A440-34B28F99F422}"/>
            </c:ext>
          </c:extLst>
        </c:ser>
        <c:dLbls>
          <c:showLegendKey val="0"/>
          <c:showVal val="1"/>
          <c:showCatName val="0"/>
          <c:showSerName val="0"/>
          <c:showPercent val="0"/>
          <c:showBubbleSize val="0"/>
        </c:dLbls>
        <c:axId val="46179840"/>
        <c:axId val="46181760"/>
      </c:scatterChart>
      <c:valAx>
        <c:axId val="46179840"/>
        <c:scaling>
          <c:orientation val="maxMin"/>
          <c:max val="70"/>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{25EA2E36-D160-4D65-BAD4-A4FBF497544E}</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B4C9-4F63-A18A-4F23C256BED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{413B6E45-6833-4305-9E02-9515FEB2842D}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4C9-4F63-A18A-4F23C256BED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{36B9E4B9-4BFA-4F66-9069-9866FBBC603B}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4C9-4F63-A18A-4F23C256BED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{AAF1B611-412A-497A-873E-DF1506645C08}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4C9-4F63-A18A-4F23C256BED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{43A16A2E-CDE8-42D6-8904-E6F179009DAF}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4C9-4F63-A18A-4F23C256BED1}"/>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{D9101114-6BCC-4A00-AA3B-4914F4D3DDB6}</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B4C9-4F63-A18A-4F23C256BED1}"/>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{9FB94D8C-E956-4968-B370-53564FBCDA22}</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B4C9-4F63-A18A-4F23C256BED1}"/>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{9FE1A533-6DE8-4D16-80F2-E9328EAD01BA}</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B4C9-4F63-A18A-4F23C256BED1}"/>
                </c:ext>
              </c:extLst>
            </c:dLbl>
            <c:dLbl>
              <c:idx val="32"/>
              <c:layout>
                <c:manualLayout>
                  <c:x val="-1.9401196022753378E-2"/>
                  <c:y val="-5.2802678526782908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{10F215A3-CA10-458D-AAA6-34037FD6782A}</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B4C9-4F63-A18A-4F23C256BED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11.3</c:v>
                </c:pt>
                <c:pt idx="8">
                  <c:v>11.2</c:v>
                </c:pt>
                <c:pt idx="16">
                  <c:v>10.5</c:v>
                </c:pt>
                <c:pt idx="24">
                  <c:v>9.8000000000000007</c:v>
                </c:pt>
                <c:pt idx="32">
                  <c:v>8.8000000000000007</c:v>
                </c:pt>
              </c:numCache>
            </c:numRef>
          </c:xVal>
          <c:yVal>
            <c:numRef>
              <c:f>公会計指標分析・財政指標組合せ分析表!$BP$73:$DC$73</c:f>
              <c:numCache>
                <c:formatCode>#,##0.0;"▲ "#,##0.0</c:formatCode>
                <c:ptCount val="40"/>
                <c:pt idx="0">
                  <c:v>41</c:v>
                </c:pt>
                <c:pt idx="8">
                  <c:v>37.700000000000003</c:v>
                </c:pt>
                <c:pt idx="16">
                  <c:v>30.1</c:v>
                </c:pt>
                <c:pt idx="24">
                  <c:v>24.9</c:v>
                </c:pt>
                <c:pt idx="32">
                  <c:v>15.4</c:v>
                </c:pt>
              </c:numCache>
            </c:numRef>
          </c:yVal>
          <c:smooth val="0"/>
          <c:extLst>
            <c:ext xmlns:c16="http://schemas.microsoft.com/office/drawing/2014/chart" uri="{C3380CC4-5D6E-409C-BE32-E72D297353CC}">
              <c16:uniqueId val="{00000009-B4C9-4F63-A18A-4F23C256BED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{3E13FA2A-0491-40E8-B736-1AD311CEC17A}</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B4C9-4F63-A18A-4F23C256BED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{0AA52240-DBF2-4E91-AD72-DB4E0B2A8CAB}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4C9-4F63-A18A-4F23C256BED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{4C147660-E029-4059-A75C-F13B236EF522}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4C9-4F63-A18A-4F23C256BED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{181645CC-6E41-4E87-92F0-FCD8ACDCBC00}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4C9-4F63-A18A-4F23C256BED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{322DCC94-AF0C-4D8F-A259-DC36C812ECC8}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4C9-4F63-A18A-4F23C256BED1}"/>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{0C7F98A8-548B-4DA6-8D4B-EECF012A4C51}</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B4C9-4F63-A18A-4F23C256BED1}"/>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{C7C00EC1-66A0-4B13-9567-644A9F970352}</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B4C9-4F63-A18A-4F23C256BED1}"/>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{B328F94B-E1CE-434B-8087-D58BD06CB80E}</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B4C9-4F63-A18A-4F23C256BED1}"/>
                </c:ext>
              </c:extLst>
            </c:dLbl>
            <c:dLbl>
              <c:idx val="32"/>
              <c:layout>
                <c:manualLayout>
                  <c:x val="-1.2169146702322204E-2"/>
                  <c:y val="-9.6136260734416643E-3"/>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{E01F7363-1E53-49C6-B7DC-F7046388B89B}</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B4C9-4F63-A18A-4F23C256BED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7.7</c:v>
                </c:pt>
                <c:pt idx="8">
                  <c:v>9.1999999999999993</c:v>
                </c:pt>
                <c:pt idx="16">
                  <c:v>8.9</c:v>
                </c:pt>
                <c:pt idx="24">
                  <c:v>8.9</c:v>
                </c:pt>
                <c:pt idx="32">
                  <c:v>9</c:v>
                </c:pt>
              </c:numCache>
            </c:numRef>
          </c:xVal>
          <c:yVal>
            <c:numRef>
              <c:f>公会計指標分析・財政指標組合せ分析表!$BP$77:$DC$77</c:f>
              <c:numCache>
                <c:formatCode>#,##0.0;"▲ "#,##0.0</c:formatCode>
                <c:ptCount val="40"/>
                <c:pt idx="0">
                  <c:v>22.7</c:v>
                </c:pt>
                <c:pt idx="8">
                  <c:v>41.5</c:v>
                </c:pt>
                <c:pt idx="16">
                  <c:v>25.2</c:v>
                </c:pt>
                <c:pt idx="24">
                  <c:v>15.7</c:v>
                </c:pt>
                <c:pt idx="32">
                  <c:v>10.199999999999999</c:v>
                </c:pt>
              </c:numCache>
            </c:numRef>
          </c:yVal>
          <c:smooth val="0"/>
          <c:extLst>
            <c:ext xmlns:c16="http://schemas.microsoft.com/office/drawing/2014/chart" uri="{C3380CC4-5D6E-409C-BE32-E72D297353CC}">
              <c16:uniqueId val="{00000013-B4C9-4F63-A18A-4F23C256BED1}"/>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三重県志摩市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45,114
44,603
178.93
28,666,160
27,953,653
695,586
15,464,700
18,341,254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15.4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市内には基幹となるような大規模産業がなく、税基盤が脆弱なことに加え、高齢化の進行、生産年齢人口の減少などにより低い水準で推移している。令和３年度より、類似団体と同水準となり令和５年度は類似団体平均を０．０２ポイント上回ったが、依然として全国市町村の平均を下回る低い水準となっている。</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化の推進による経費削減や、公債費の抑制など歳出の削減に努めるとともに、地方税の徴収強化、ふるさと応援寄附金の増加等の取組により歳入を確保し、財政基盤の強化に努める。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62230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05880"/>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148607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4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62230</xdr:rowOff>
    </xdr:from>
    <xdr:to>
      <xdr:col>24</xdr:col>
      <xdr:colOff>12700</xdr:colOff>
      <xdr:row>37</xdr:row>
      <xdr:rowOff>62230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05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49530</xdr:rowOff>
    </xdr:from>
    <xdr:to>
      <xdr:col>23</xdr:col>
      <xdr:colOff>133350</xdr:colOff>
      <xdr:row>42</xdr:row>
      <xdr:rowOff>73660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25043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19067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2199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46990</xdr:rowOff>
    </xdr:from>
    <xdr:to>
      <xdr:col>23</xdr:col>
      <xdr:colOff>184150</xdr:colOff>
      <xdr:row>42</xdr:row>
      <xdr:rowOff>148590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73660</xdr:rowOff>
    </xdr:from>
    <xdr:to>
      <xdr:col>19</xdr:col>
      <xdr:colOff>133350</xdr:colOff>
      <xdr:row>42</xdr:row>
      <xdr:rowOff>73660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2745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22860</xdr:rowOff>
    </xdr:from>
    <xdr:to>
      <xdr:col>19</xdr:col>
      <xdr:colOff>184150</xdr:colOff>
      <xdr:row>42</xdr:row>
      <xdr:rowOff>124460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109237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1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49530</xdr:rowOff>
    </xdr:from>
    <xdr:to>
      <xdr:col>15</xdr:col>
      <xdr:colOff>82550</xdr:colOff>
      <xdr:row>42</xdr:row>
      <xdr:rowOff>73660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2504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49530</xdr:rowOff>
    </xdr:from>
    <xdr:to>
      <xdr:col>11</xdr:col>
      <xdr:colOff>31750</xdr:colOff>
      <xdr:row>42</xdr:row>
      <xdr:rowOff>49530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2504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27940</xdr:rowOff>
    </xdr:from>
    <xdr:to>
      <xdr:col>7</xdr:col>
      <xdr:colOff>31750</xdr:colOff>
      <xdr:row>40</xdr:row>
      <xdr:rowOff>129540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88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139717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170180</xdr:rowOff>
    </xdr:from>
    <xdr:to>
      <xdr:col>23</xdr:col>
      <xdr:colOff>184150</xdr:colOff>
      <xdr:row>42</xdr:row>
      <xdr:rowOff>100330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15257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04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22860</xdr:rowOff>
    </xdr:from>
    <xdr:to>
      <xdr:col>19</xdr:col>
      <xdr:colOff>184150</xdr:colOff>
      <xdr:row>42</xdr:row>
      <xdr:rowOff>124460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134637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992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22860</xdr:rowOff>
    </xdr:from>
    <xdr:to>
      <xdr:col>15</xdr:col>
      <xdr:colOff>133350</xdr:colOff>
      <xdr:row>42</xdr:row>
      <xdr:rowOff>124460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170180</xdr:rowOff>
    </xdr:from>
    <xdr:to>
      <xdr:col>11</xdr:col>
      <xdr:colOff>82550</xdr:colOff>
      <xdr:row>42</xdr:row>
      <xdr:rowOff>100330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85107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170180</xdr:rowOff>
    </xdr:from>
    <xdr:to>
      <xdr:col>7</xdr:col>
      <xdr:colOff>31750</xdr:colOff>
      <xdr:row>42</xdr:row>
      <xdr:rowOff>100330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85107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令和５年度は、前年度と比較して２．７ポイント減少する結果となったが、依然として類似団体と比較し高い水準となっている。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歳入面においては、地方税、地方消費税交付金、地方交付税等の経常一般財源等が増加し、歳出面では、合併特例債の償還終了に伴い公債費が大きく減少したことが減少の要因である。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これまで、合併特例債等を最大限に活用しながら、据置期間をなくし早期に償還を行うことにより、将来負担の軽減を図っていたが、合併特例債の償還終了に伴い今後、公債費はほぼ横ばいで推移すると見込まれるため、</a:t>
          </a:r>
          <a:r>
            <a:rPr kumimoji="1" lang="en-US" altLang="ja-JP" sz="1100">
              <a:latin typeface="ＭＳ Ｐゴシック" panose="020B0600070205080204" pitchFamily="50" charset="-128"/>
              <a:ea typeface="ＭＳ Ｐゴシック" panose="020B0600070205080204" pitchFamily="50" charset="-128"/>
            </a:rPr>
            <a:t>DX</a:t>
          </a:r>
          <a:r>
            <a:rPr kumimoji="1" lang="ja-JP" altLang="en-US" sz="1100">
              <a:latin typeface="ＭＳ Ｐゴシック" panose="020B0600070205080204" pitchFamily="50" charset="-128"/>
              <a:ea typeface="ＭＳ Ｐゴシック" panose="020B0600070205080204" pitchFamily="50" charset="-128"/>
            </a:rPr>
            <a:t>化の推進による人件費及び物件費の削減など、時代に応じた財政運営を進めていく必要がある。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91622</xdr:rowOff>
    </xdr:from>
    <xdr:to>
      <xdr:col>23</xdr:col>
      <xdr:colOff>133350</xdr:colOff>
      <xdr:row>66</xdr:row>
      <xdr:rowOff>161834</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64272"/>
          <a:ext cx="0" cy="16132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133911</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4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161834</xdr:rowOff>
    </xdr:from>
    <xdr:to>
      <xdr:col>24</xdr:col>
      <xdr:colOff>12700</xdr:colOff>
      <xdr:row>66</xdr:row>
      <xdr:rowOff>161834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477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6549</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07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91622</xdr:rowOff>
    </xdr:from>
    <xdr:to>
      <xdr:col>24</xdr:col>
      <xdr:colOff>12700</xdr:colOff>
      <xdr:row>57</xdr:row>
      <xdr:rowOff>91622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6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53884</xdr:rowOff>
    </xdr:from>
    <xdr:to>
      <xdr:col>23</xdr:col>
      <xdr:colOff>133350</xdr:colOff>
      <xdr:row>61</xdr:row>
      <xdr:rowOff>146957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512334"/>
          <a:ext cx="838200" cy="9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60070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756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43543</xdr:rowOff>
    </xdr:from>
    <xdr:to>
      <xdr:col>23</xdr:col>
      <xdr:colOff>184150</xdr:colOff>
      <xdr:row>60</xdr:row>
      <xdr:rowOff>145143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71120</xdr:rowOff>
    </xdr:from>
    <xdr:to>
      <xdr:col>19</xdr:col>
      <xdr:colOff>133350</xdr:colOff>
      <xdr:row>61</xdr:row>
      <xdr:rowOff>146957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529570"/>
          <a:ext cx="889000" cy="7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19413</xdr:rowOff>
    </xdr:from>
    <xdr:to>
      <xdr:col>19</xdr:col>
      <xdr:colOff>184150</xdr:colOff>
      <xdr:row>60</xdr:row>
      <xdr:rowOff>121013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131190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75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71120</xdr:rowOff>
    </xdr:from>
    <xdr:to>
      <xdr:col>15</xdr:col>
      <xdr:colOff>82550</xdr:colOff>
      <xdr:row>62</xdr:row>
      <xdr:rowOff>51344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529570"/>
          <a:ext cx="889000" cy="151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59872</xdr:rowOff>
    </xdr:from>
    <xdr:to>
      <xdr:col>15</xdr:col>
      <xdr:colOff>133350</xdr:colOff>
      <xdr:row>59</xdr:row>
      <xdr:rowOff>161472</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199</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41003</xdr:rowOff>
    </xdr:from>
    <xdr:to>
      <xdr:col>11</xdr:col>
      <xdr:colOff>31750</xdr:colOff>
      <xdr:row>62</xdr:row>
      <xdr:rowOff>51344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1447800" y="10670903"/>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26307</xdr:rowOff>
    </xdr:from>
    <xdr:to>
      <xdr:col>11</xdr:col>
      <xdr:colOff>82550</xdr:colOff>
      <xdr:row>60</xdr:row>
      <xdr:rowOff>127907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138084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36649</xdr:rowOff>
    </xdr:from>
    <xdr:to>
      <xdr:col>7</xdr:col>
      <xdr:colOff>31750</xdr:colOff>
      <xdr:row>60</xdr:row>
      <xdr:rowOff>138249</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23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148426</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92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3084</xdr:rowOff>
    </xdr:from>
    <xdr:to>
      <xdr:col>23</xdr:col>
      <xdr:colOff>184150</xdr:colOff>
      <xdr:row>61</xdr:row>
      <xdr:rowOff>104684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146611</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33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96157</xdr:rowOff>
    </xdr:from>
    <xdr:to>
      <xdr:col>19</xdr:col>
      <xdr:colOff>184150</xdr:colOff>
      <xdr:row>62</xdr:row>
      <xdr:rowOff>26307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55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11084</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6409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20320</xdr:rowOff>
    </xdr:from>
    <xdr:to>
      <xdr:col>15</xdr:col>
      <xdr:colOff>133350</xdr:colOff>
      <xdr:row>61</xdr:row>
      <xdr:rowOff>121920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106697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56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544</xdr:rowOff>
    </xdr:from>
    <xdr:to>
      <xdr:col>11</xdr:col>
      <xdr:colOff>82550</xdr:colOff>
      <xdr:row>62</xdr:row>
      <xdr:rowOff>102144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63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86921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716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161653</xdr:rowOff>
    </xdr:from>
    <xdr:to>
      <xdr:col>7</xdr:col>
      <xdr:colOff>31750</xdr:colOff>
      <xdr:row>62</xdr:row>
      <xdr:rowOff>91803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620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76580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706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[202,990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２年度以降、類似団体平均より下回る状況が続いているが、依然として全国平均、県内平均を上回っている。令和３年度より、志摩広域消防組合が一般会計に編入されたことにより人件費が、物価高騰の影響及び施設の除却のため、物件費がそれぞれ増加した。</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60316</xdr:rowOff>
    </xdr:from>
    <xdr:to>
      <xdr:col>23</xdr:col>
      <xdr:colOff>133350</xdr:colOff>
      <xdr:row>88</xdr:row>
      <xdr:rowOff>166706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947766"/>
          <a:ext cx="0" cy="13065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138783</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26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166706</xdr:rowOff>
    </xdr:from>
    <xdr:to>
      <xdr:col>24</xdr:col>
      <xdr:colOff>12700</xdr:colOff>
      <xdr:row>88</xdr:row>
      <xdr:rowOff>166706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254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146693</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91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60316</xdr:rowOff>
    </xdr:from>
    <xdr:to>
      <xdr:col>24</xdr:col>
      <xdr:colOff>12700</xdr:colOff>
      <xdr:row>81</xdr:row>
      <xdr:rowOff>60316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947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27201</xdr:rowOff>
    </xdr:from>
    <xdr:to>
      <xdr:col>23</xdr:col>
      <xdr:colOff>133350</xdr:colOff>
      <xdr:row>82</xdr:row>
      <xdr:rowOff>34182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4086101"/>
          <a:ext cx="838200" cy="6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153291</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40407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9764</xdr:rowOff>
    </xdr:from>
    <xdr:to>
      <xdr:col>23</xdr:col>
      <xdr:colOff>184150</xdr:colOff>
      <xdr:row>82</xdr:row>
      <xdr:rowOff>111364</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781</xdr:rowOff>
    </xdr:from>
    <xdr:to>
      <xdr:col>19</xdr:col>
      <xdr:colOff>133350</xdr:colOff>
      <xdr:row>82</xdr:row>
      <xdr:rowOff>27201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225800" y="14059681"/>
          <a:ext cx="889000" cy="26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1339</xdr:rowOff>
    </xdr:from>
    <xdr:to>
      <xdr:col>19</xdr:col>
      <xdr:colOff>184150</xdr:colOff>
      <xdr:row>82</xdr:row>
      <xdr:rowOff>102939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6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87716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4146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133893</xdr:rowOff>
    </xdr:from>
    <xdr:to>
      <xdr:col>15</xdr:col>
      <xdr:colOff>82550</xdr:colOff>
      <xdr:row>82</xdr:row>
      <xdr:rowOff>781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4021343"/>
          <a:ext cx="889000" cy="38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161255</xdr:rowOff>
    </xdr:from>
    <xdr:to>
      <xdr:col>15</xdr:col>
      <xdr:colOff>133350</xdr:colOff>
      <xdr:row>82</xdr:row>
      <xdr:rowOff>91405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4048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76182</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4135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122089</xdr:rowOff>
    </xdr:from>
    <xdr:to>
      <xdr:col>11</xdr:col>
      <xdr:colOff>31750</xdr:colOff>
      <xdr:row>81</xdr:row>
      <xdr:rowOff>133893</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4009539"/>
          <a:ext cx="889000" cy="11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141128</xdr:rowOff>
    </xdr:from>
    <xdr:to>
      <xdr:col>11</xdr:col>
      <xdr:colOff>82550</xdr:colOff>
      <xdr:row>82</xdr:row>
      <xdr:rowOff>71278</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402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56055</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4114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51181</xdr:rowOff>
    </xdr:from>
    <xdr:to>
      <xdr:col>7</xdr:col>
      <xdr:colOff>31750</xdr:colOff>
      <xdr:row>81</xdr:row>
      <xdr:rowOff>152781</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3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162958</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370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154832</xdr:rowOff>
    </xdr:from>
    <xdr:to>
      <xdr:col>23</xdr:col>
      <xdr:colOff>184150</xdr:colOff>
      <xdr:row>82</xdr:row>
      <xdr:rowOff>84982</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404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171359</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3887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147851</xdr:rowOff>
    </xdr:from>
    <xdr:to>
      <xdr:col>19</xdr:col>
      <xdr:colOff>184150</xdr:colOff>
      <xdr:row>82</xdr:row>
      <xdr:rowOff>78001</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4035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88178</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38041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121431</xdr:rowOff>
    </xdr:from>
    <xdr:to>
      <xdr:col>15</xdr:col>
      <xdr:colOff>133350</xdr:colOff>
      <xdr:row>82</xdr:row>
      <xdr:rowOff>51581</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4008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61758</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3777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83093</xdr:rowOff>
    </xdr:from>
    <xdr:to>
      <xdr:col>11</xdr:col>
      <xdr:colOff>82550</xdr:colOff>
      <xdr:row>82</xdr:row>
      <xdr:rowOff>13243</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397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23420</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373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71289</xdr:rowOff>
    </xdr:from>
    <xdr:to>
      <xdr:col>7</xdr:col>
      <xdr:colOff>31750</xdr:colOff>
      <xdr:row>82</xdr:row>
      <xdr:rowOff>1439</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958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157666</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4045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昨年度は類似団体平均を０．５ポイント上回っていたが、令和５年度は同水準となった。今後も国の基準に準じて、給与制度及び給与水準の適正化に努める。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47272</xdr:rowOff>
    </xdr:from>
    <xdr:to>
      <xdr:col>81</xdr:col>
      <xdr:colOff>44450</xdr:colOff>
      <xdr:row>89</xdr:row>
      <xdr:rowOff>163689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934722"/>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135766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39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163689</xdr:rowOff>
    </xdr:from>
    <xdr:to>
      <xdr:col>81</xdr:col>
      <xdr:colOff>133350</xdr:colOff>
      <xdr:row>89</xdr:row>
      <xdr:rowOff>163689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42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133649</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67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47272</xdr:rowOff>
    </xdr:from>
    <xdr:to>
      <xdr:col>81</xdr:col>
      <xdr:colOff>133350</xdr:colOff>
      <xdr:row>81</xdr:row>
      <xdr:rowOff>47272</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934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34572</xdr:rowOff>
    </xdr:from>
    <xdr:to>
      <xdr:col>81</xdr:col>
      <xdr:colOff>44450</xdr:colOff>
      <xdr:row>86</xdr:row>
      <xdr:rowOff>115005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6179800" y="14779272"/>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299</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573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155222</xdr:rowOff>
    </xdr:from>
    <xdr:to>
      <xdr:col>81</xdr:col>
      <xdr:colOff>95250</xdr:colOff>
      <xdr:row>86</xdr:row>
      <xdr:rowOff>85372</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72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115005</xdr:rowOff>
    </xdr:from>
    <xdr:to>
      <xdr:col>77</xdr:col>
      <xdr:colOff>44450</xdr:colOff>
      <xdr:row>86</xdr:row>
      <xdr:rowOff>128411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5290800" y="148597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168628</xdr:rowOff>
    </xdr:from>
    <xdr:to>
      <xdr:col>77</xdr:col>
      <xdr:colOff>95250</xdr:colOff>
      <xdr:row>86</xdr:row>
      <xdr:rowOff>98778</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741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108955</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5107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88195</xdr:rowOff>
    </xdr:from>
    <xdr:to>
      <xdr:col>72</xdr:col>
      <xdr:colOff>203200</xdr:colOff>
      <xdr:row>86</xdr:row>
      <xdr:rowOff>128411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4401800" y="1483289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10584</xdr:rowOff>
    </xdr:from>
    <xdr:to>
      <xdr:col>73</xdr:col>
      <xdr:colOff>44450</xdr:colOff>
      <xdr:row>86</xdr:row>
      <xdr:rowOff>112184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122361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47978</xdr:rowOff>
    </xdr:from>
    <xdr:to>
      <xdr:col>68</xdr:col>
      <xdr:colOff>152400</xdr:colOff>
      <xdr:row>86</xdr:row>
      <xdr:rowOff>88195</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3512800" y="1479267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91016</xdr:rowOff>
    </xdr:from>
    <xdr:to>
      <xdr:col>68</xdr:col>
      <xdr:colOff>203200</xdr:colOff>
      <xdr:row>87</xdr:row>
      <xdr:rowOff>21166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5943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64205</xdr:rowOff>
    </xdr:from>
    <xdr:to>
      <xdr:col>64</xdr:col>
      <xdr:colOff>152400</xdr:colOff>
      <xdr:row>86</xdr:row>
      <xdr:rowOff>165805</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8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150582</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89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155222</xdr:rowOff>
    </xdr:from>
    <xdr:to>
      <xdr:col>81</xdr:col>
      <xdr:colOff>95250</xdr:colOff>
      <xdr:row>86</xdr:row>
      <xdr:rowOff>85372</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72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127299</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700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64205</xdr:rowOff>
    </xdr:from>
    <xdr:to>
      <xdr:col>77</xdr:col>
      <xdr:colOff>95250</xdr:colOff>
      <xdr:row>86</xdr:row>
      <xdr:rowOff>165805</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80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150582</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8952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77611</xdr:rowOff>
    </xdr:from>
    <xdr:to>
      <xdr:col>73</xdr:col>
      <xdr:colOff>44450</xdr:colOff>
      <xdr:row>87</xdr:row>
      <xdr:rowOff>7761</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82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163988</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90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37395</xdr:rowOff>
    </xdr:from>
    <xdr:to>
      <xdr:col>68</xdr:col>
      <xdr:colOff>203200</xdr:colOff>
      <xdr:row>86</xdr:row>
      <xdr:rowOff>138995</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78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149172</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55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168628</xdr:rowOff>
    </xdr:from>
    <xdr:to>
      <xdr:col>64</xdr:col>
      <xdr:colOff>152400</xdr:colOff>
      <xdr:row>86</xdr:row>
      <xdr:rowOff>98778</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74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108955</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451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元年度まで改善傾向にあったものの、令和２年度から会計年度任用職員への制度移行に伴い、賃金が廃止され、給料や報酬等の人件費となったことが要因となり、数値が上昇しているが、その分を差し引いたとしても依然として類似団体及び全国平均を大きく上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定員適正化計画の基づき計画的な職員数の削減を実施してきたが、総体的に年齢構成等を考慮すれば、人員数にのみ着目した単純な整理・削減は限界になりつつある。今後は、ＤＸ化の推進による業務の効率化を図るとともに、定員適正化計画の見直しなど、抜本的な対策を講じていく必要があ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a:extLst>
            <a:ext uri="{FF2B5EF4-FFF2-40B4-BE49-F238E27FC236}">
              <a16:creationId xmlns:a16="http://schemas.microsoft.com/office/drawing/2014/main" id="{00000000-0008-0000-0300-00003B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163999</xdr:rowOff>
    </xdr:from>
    <xdr:to>
      <xdr:col>81</xdr:col>
      <xdr:colOff>44450</xdr:colOff>
      <xdr:row>66</xdr:row>
      <xdr:rowOff>16594</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7018000" y="10108099"/>
          <a:ext cx="0" cy="12241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160121</xdr:rowOff>
    </xdr:from>
    <xdr:ext cx="762000" cy="259045"/>
    <xdr:sp macro="" textlink="">
      <xdr:nvSpPr>
        <xdr:cNvPr id="317" name="定員管理の状況最小値テキスト">
          <a:extLst>
            <a:ext uri="{FF2B5EF4-FFF2-40B4-BE49-F238E27FC236}">
              <a16:creationId xmlns:a16="http://schemas.microsoft.com/office/drawing/2014/main" id="{00000000-0008-0000-0300-00003D010000}"/>
            </a:ext>
          </a:extLst>
        </xdr:cNvPr>
        <xdr:cNvSpPr txBox="1"/>
      </xdr:nvSpPr>
      <xdr:spPr>
        <a:xfrm>
          <a:off x="17106900" y="11304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16594</xdr:rowOff>
    </xdr:from>
    <xdr:to>
      <xdr:col>81</xdr:col>
      <xdr:colOff>133350</xdr:colOff>
      <xdr:row>66</xdr:row>
      <xdr:rowOff>16594</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1332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78926</xdr:rowOff>
    </xdr:from>
    <xdr:ext cx="762000" cy="259045"/>
    <xdr:sp macro="" textlink="">
      <xdr:nvSpPr>
        <xdr:cNvPr id="319" name="定員管理の状況最大値テキスト">
          <a:extLst>
            <a:ext uri="{FF2B5EF4-FFF2-40B4-BE49-F238E27FC236}">
              <a16:creationId xmlns:a16="http://schemas.microsoft.com/office/drawing/2014/main" id="{00000000-0008-0000-0300-00003F010000}"/>
            </a:ext>
          </a:extLst>
        </xdr:cNvPr>
        <xdr:cNvSpPr txBox="1"/>
      </xdr:nvSpPr>
      <xdr:spPr>
        <a:xfrm>
          <a:off x="17106900" y="9851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163999</xdr:rowOff>
    </xdr:from>
    <xdr:to>
      <xdr:col>81</xdr:col>
      <xdr:colOff>133350</xdr:colOff>
      <xdr:row>58</xdr:row>
      <xdr:rowOff>163999</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0108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82254</xdr:rowOff>
    </xdr:from>
    <xdr:to>
      <xdr:col>81</xdr:col>
      <xdr:colOff>44450</xdr:colOff>
      <xdr:row>62</xdr:row>
      <xdr:rowOff>95927</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179800" y="10712154"/>
          <a:ext cx="838200" cy="13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140733</xdr:rowOff>
    </xdr:from>
    <xdr:ext cx="762000" cy="259045"/>
    <xdr:sp macro="" textlink="">
      <xdr:nvSpPr>
        <xdr:cNvPr id="322" name="定員管理の状況平均値テキスト">
          <a:extLst>
            <a:ext uri="{FF2B5EF4-FFF2-40B4-BE49-F238E27FC236}">
              <a16:creationId xmlns:a16="http://schemas.microsoft.com/office/drawing/2014/main" id="{00000000-0008-0000-0300-000042010000}"/>
            </a:ext>
          </a:extLst>
        </xdr:cNvPr>
        <xdr:cNvSpPr txBox="1"/>
      </xdr:nvSpPr>
      <xdr:spPr>
        <a:xfrm>
          <a:off x="17106900" y="102562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124206</xdr:rowOff>
    </xdr:from>
    <xdr:to>
      <xdr:col>81</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9672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67776</xdr:rowOff>
    </xdr:from>
    <xdr:to>
      <xdr:col>77</xdr:col>
      <xdr:colOff>44450</xdr:colOff>
      <xdr:row>62</xdr:row>
      <xdr:rowOff>82254</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5290800" y="10697676"/>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110532</xdr:rowOff>
    </xdr:from>
    <xdr:to>
      <xdr:col>77</xdr:col>
      <xdr:colOff>95250</xdr:colOff>
      <xdr:row>61</xdr:row>
      <xdr:rowOff>40682</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129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50859</xdr:rowOff>
    </xdr:from>
    <xdr:ext cx="7366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5798800" y="10166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42842</xdr:rowOff>
    </xdr:from>
    <xdr:to>
      <xdr:col>72</xdr:col>
      <xdr:colOff>203200</xdr:colOff>
      <xdr:row>62</xdr:row>
      <xdr:rowOff>67776</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4401800" y="10672742"/>
          <a:ext cx="889000" cy="24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103294</xdr:rowOff>
    </xdr:from>
    <xdr:to>
      <xdr:col>73</xdr:col>
      <xdr:colOff>44450</xdr:colOff>
      <xdr:row>61</xdr:row>
      <xdr:rowOff>33444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5240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43621</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909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126746</xdr:rowOff>
    </xdr:from>
    <xdr:to>
      <xdr:col>68</xdr:col>
      <xdr:colOff>152400</xdr:colOff>
      <xdr:row>62</xdr:row>
      <xdr:rowOff>42842</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3512800" y="10413746"/>
          <a:ext cx="889000" cy="25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75946</xdr:rowOff>
    </xdr:from>
    <xdr:to>
      <xdr:col>68</xdr:col>
      <xdr:colOff>203200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4351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020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84920</xdr:rowOff>
    </xdr:from>
    <xdr:to>
      <xdr:col>64</xdr:col>
      <xdr:colOff>152400</xdr:colOff>
      <xdr:row>60</xdr:row>
      <xdr:rowOff>15070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3462000" y="102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25247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131800" y="9969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45127</xdr:rowOff>
    </xdr:from>
    <xdr:to>
      <xdr:col>81</xdr:col>
      <xdr:colOff>95250</xdr:colOff>
      <xdr:row>62</xdr:row>
      <xdr:rowOff>146727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967200" y="10675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17204</xdr:rowOff>
    </xdr:from>
    <xdr:ext cx="762000" cy="259045"/>
    <xdr:sp macro="" textlink="">
      <xdr:nvSpPr>
        <xdr:cNvPr id="341" name="定員管理の状況該当値テキスト">
          <a:extLst>
            <a:ext uri="{FF2B5EF4-FFF2-40B4-BE49-F238E27FC236}">
              <a16:creationId xmlns:a16="http://schemas.microsoft.com/office/drawing/2014/main" id="{00000000-0008-0000-0300-000055010000}"/>
            </a:ext>
          </a:extLst>
        </xdr:cNvPr>
        <xdr:cNvSpPr txBox="1"/>
      </xdr:nvSpPr>
      <xdr:spPr>
        <a:xfrm>
          <a:off x="17106900" y="1064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31454</xdr:rowOff>
    </xdr:from>
    <xdr:to>
      <xdr:col>77</xdr:col>
      <xdr:colOff>95250</xdr:colOff>
      <xdr:row>62</xdr:row>
      <xdr:rowOff>133054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129000" y="10661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117831</xdr:rowOff>
    </xdr:from>
    <xdr:ext cx="7366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798800" y="107477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16976</xdr:rowOff>
    </xdr:from>
    <xdr:to>
      <xdr:col>73</xdr:col>
      <xdr:colOff>44450</xdr:colOff>
      <xdr:row>62</xdr:row>
      <xdr:rowOff>118576</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5240000" y="10646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103353</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909800" y="1073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163492</xdr:rowOff>
    </xdr:from>
    <xdr:to>
      <xdr:col>68</xdr:col>
      <xdr:colOff>203200</xdr:colOff>
      <xdr:row>62</xdr:row>
      <xdr:rowOff>93642</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4351000" y="10621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78419</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020800" y="10708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3462000" y="1036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前年度と比較して１．０ポイント低下し、類似団体平均を０．２ポイント下回った。令和４年度まで継続して類似団体平均を上回っていたのは、合併以降、新市建設計画に基づき、合併特例債を活用して施設整備等を実施してきたことが要因であるが、分母となる標準財政規模の減少とともに、合併特例債償還終了により、分子となる元利償還金も減少しており、合併特例債に代えて参入率の高い過疎債等の活用も進めていることから、実質公債費比率は減少傾向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合併による施設整備等のピークは過ぎているものの、施設の老朽化や喫緊の課題である災害対策事業等が見込まれるため、引き続き市債の発行を可能な限り抑制しつつ、計画的な償還計画により、将来的な公債費負担の軽減に努めることが求められる。</a:t>
          </a:r>
        </a:p>
      </xdr:txBody>
    </xdr:sp>
    <xdr:clientData/>
  </xdr:twoCellAnchor>
  <xdr:oneCellAnchor>
    <xdr:from>
      <xdr:col>61</xdr:col>
      <xdr:colOff>6350</xdr:colOff>
      <xdr:row>32</xdr:row>
      <xdr:rowOff>101600</xdr:rowOff>
    </xdr:from>
    <xdr:ext cx="298543" cy="225703"/>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75353</xdr:rowOff>
    </xdr:from>
    <xdr:to>
      <xdr:col>81</xdr:col>
      <xdr:colOff>44450</xdr:colOff>
      <xdr:row>43</xdr:row>
      <xdr:rowOff>159596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076103"/>
          <a:ext cx="0" cy="14558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131673</xdr:rowOff>
    </xdr:from>
    <xdr:ext cx="762000" cy="259045"/>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504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159596</xdr:rowOff>
    </xdr:from>
    <xdr:to>
      <xdr:col>81</xdr:col>
      <xdr:colOff>133350</xdr:colOff>
      <xdr:row>43</xdr:row>
      <xdr:rowOff>159596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53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161730</xdr:rowOff>
    </xdr:from>
    <xdr:ext cx="762000" cy="259045"/>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5819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75353</xdr:rowOff>
    </xdr:from>
    <xdr:to>
      <xdr:col>81</xdr:col>
      <xdr:colOff>133350</xdr:colOff>
      <xdr:row>35</xdr:row>
      <xdr:rowOff>75353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07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13970</xdr:rowOff>
    </xdr:from>
    <xdr:to>
      <xdr:col>81</xdr:col>
      <xdr:colOff>44450</xdr:colOff>
      <xdr:row>37</xdr:row>
      <xdr:rowOff>34078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6179800" y="6357620"/>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110719</xdr:rowOff>
    </xdr:from>
    <xdr:ext cx="762000" cy="259045"/>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62829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138642</xdr:rowOff>
    </xdr:from>
    <xdr:to>
      <xdr:col>81</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34078</xdr:rowOff>
    </xdr:from>
    <xdr:to>
      <xdr:col>77</xdr:col>
      <xdr:colOff>44450</xdr:colOff>
      <xdr:row>37</xdr:row>
      <xdr:rowOff>48154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5290800" y="6377728"/>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136631</xdr:rowOff>
    </xdr:from>
    <xdr:to>
      <xdr:col>77</xdr:col>
      <xdr:colOff>95250</xdr:colOff>
      <xdr:row>37</xdr:row>
      <xdr:rowOff>66781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76958</xdr:rowOff>
    </xdr:from>
    <xdr:ext cx="7366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60777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48154</xdr:rowOff>
    </xdr:from>
    <xdr:to>
      <xdr:col>72</xdr:col>
      <xdr:colOff>203200</xdr:colOff>
      <xdr:row>37</xdr:row>
      <xdr:rowOff>62230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4401800" y="6391804"/>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62230</xdr:rowOff>
    </xdr:from>
    <xdr:to>
      <xdr:col>68</xdr:col>
      <xdr:colOff>152400</xdr:colOff>
      <xdr:row>37</xdr:row>
      <xdr:rowOff>64241</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3512800" y="6405880"/>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142663</xdr:rowOff>
    </xdr:from>
    <xdr:to>
      <xdr:col>68</xdr:col>
      <xdr:colOff>203200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112501</xdr:rowOff>
    </xdr:from>
    <xdr:to>
      <xdr:col>64</xdr:col>
      <xdr:colOff>152400</xdr:colOff>
      <xdr:row>37</xdr:row>
      <xdr:rowOff>42651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6284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52828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6053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134620</xdr:rowOff>
    </xdr:from>
    <xdr:to>
      <xdr:col>81</xdr:col>
      <xdr:colOff>95250</xdr:colOff>
      <xdr:row>37</xdr:row>
      <xdr:rowOff>64770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9672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151147</xdr:rowOff>
    </xdr:from>
    <xdr:ext cx="762000" cy="259045"/>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154728</xdr:rowOff>
    </xdr:from>
    <xdr:to>
      <xdr:col>77</xdr:col>
      <xdr:colOff>95250</xdr:colOff>
      <xdr:row>37</xdr:row>
      <xdr:rowOff>84878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129000" y="632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69655</xdr:rowOff>
    </xdr:from>
    <xdr:ext cx="7366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6413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168804</xdr:rowOff>
    </xdr:from>
    <xdr:to>
      <xdr:col>73</xdr:col>
      <xdr:colOff>44450</xdr:colOff>
      <xdr:row>37</xdr:row>
      <xdr:rowOff>98954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40000" y="634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83731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6427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11430</xdr:rowOff>
    </xdr:from>
    <xdr:to>
      <xdr:col>68</xdr:col>
      <xdr:colOff>203200</xdr:colOff>
      <xdr:row>37</xdr:row>
      <xdr:rowOff>113030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351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97807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13441</xdr:rowOff>
    </xdr:from>
    <xdr:to>
      <xdr:col>64</xdr:col>
      <xdr:colOff>152400</xdr:colOff>
      <xdr:row>37</xdr:row>
      <xdr:rowOff>115041</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462000" y="635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99818</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6443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前年度と比較して９．５ポイント低下したものの、依然として類似団体平均より５．２ポイント上回っている。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基準財政需要額算入見込額の減少などにより充当可能財源等は減少しているが、地方債残高の減少も継続しているため、差引の将来負担額が減少し、将来負担比率は低下した。類似団体平均を上回っているものの、合併特例債の償還終了に伴い、起債償還金元金は減少しており、将来負担比率の減少は継続すると見込んで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151257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70667"/>
          <a:ext cx="0" cy="13810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123334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23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151257</xdr:rowOff>
    </xdr:from>
    <xdr:to>
      <xdr:col>81</xdr:col>
      <xdr:colOff>133350</xdr:colOff>
      <xdr:row>21</xdr:row>
      <xdr:rowOff>151257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51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94234</xdr:rowOff>
    </xdr:from>
    <xdr:to>
      <xdr:col>81</xdr:col>
      <xdr:colOff>44450</xdr:colOff>
      <xdr:row>14</xdr:row>
      <xdr:rowOff>170646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494534"/>
          <a:ext cx="838200" cy="7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18136</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2469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1609</xdr:rowOff>
    </xdr:from>
    <xdr:to>
      <xdr:col>81</xdr:col>
      <xdr:colOff>95250</xdr:colOff>
      <xdr:row>14</xdr:row>
      <xdr:rowOff>103209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0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170646</xdr:rowOff>
    </xdr:from>
    <xdr:to>
      <xdr:col>77</xdr:col>
      <xdr:colOff>44450</xdr:colOff>
      <xdr:row>15</xdr:row>
      <xdr:rowOff>41021</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570946"/>
          <a:ext cx="889000" cy="41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45847</xdr:rowOff>
    </xdr:from>
    <xdr:to>
      <xdr:col>77</xdr:col>
      <xdr:colOff>95250</xdr:colOff>
      <xdr:row>14</xdr:row>
      <xdr:rowOff>147447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4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157624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2150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41021</xdr:rowOff>
    </xdr:from>
    <xdr:to>
      <xdr:col>72</xdr:col>
      <xdr:colOff>203200</xdr:colOff>
      <xdr:row>15</xdr:row>
      <xdr:rowOff>102150</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612771"/>
          <a:ext cx="889000" cy="61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122259</xdr:rowOff>
    </xdr:from>
    <xdr:to>
      <xdr:col>73</xdr:col>
      <xdr:colOff>44450</xdr:colOff>
      <xdr:row>15</xdr:row>
      <xdr:rowOff>52409</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52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62586</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291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102150</xdr:rowOff>
    </xdr:from>
    <xdr:to>
      <xdr:col>68</xdr:col>
      <xdr:colOff>152400</xdr:colOff>
      <xdr:row>15</xdr:row>
      <xdr:rowOff>128693</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673900"/>
          <a:ext cx="889000"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81915</xdr:rowOff>
    </xdr:from>
    <xdr:to>
      <xdr:col>68</xdr:col>
      <xdr:colOff>203200</xdr:colOff>
      <xdr:row>16</xdr:row>
      <xdr:rowOff>12065</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65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168292</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740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102150</xdr:rowOff>
    </xdr:from>
    <xdr:to>
      <xdr:col>64</xdr:col>
      <xdr:colOff>152400</xdr:colOff>
      <xdr:row>15</xdr:row>
      <xdr:rowOff>32300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0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42477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27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43434</xdr:rowOff>
    </xdr:from>
    <xdr:to>
      <xdr:col>81</xdr:col>
      <xdr:colOff>95250</xdr:colOff>
      <xdr:row>14</xdr:row>
      <xdr:rowOff>145034</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44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91711</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492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119846</xdr:rowOff>
    </xdr:from>
    <xdr:to>
      <xdr:col>77</xdr:col>
      <xdr:colOff>95250</xdr:colOff>
      <xdr:row>15</xdr:row>
      <xdr:rowOff>49996</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520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34773</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6065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161671</xdr:rowOff>
    </xdr:from>
    <xdr:to>
      <xdr:col>73</xdr:col>
      <xdr:colOff>44450</xdr:colOff>
      <xdr:row>15</xdr:row>
      <xdr:rowOff>91821</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561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76598</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648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51350</xdr:rowOff>
    </xdr:from>
    <xdr:to>
      <xdr:col>68</xdr:col>
      <xdr:colOff>203200</xdr:colOff>
      <xdr:row>15</xdr:row>
      <xdr:rowOff>152950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62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163127</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39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77893</xdr:rowOff>
    </xdr:from>
    <xdr:to>
      <xdr:col>64</xdr:col>
      <xdr:colOff>152400</xdr:colOff>
      <xdr:row>16</xdr:row>
      <xdr:rowOff>8043</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64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164270</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736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三重県志摩市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45,114
44,603
178.93
28,666,160
27,953,653
695,586
15,464,700
18,341,254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15.4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人件費に係る経常収支比率は、類似団体との比較では、７．０ポイント上回っており、対前年度においても１．１ポイント増加している。令和３年度より全国平均を大きく上回ることとなったが、これは、令和３年３月３１日に志摩広域消防組合が解散し、同年４月１日より志摩市一般会計へ編入されたことによるものであ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また、ごみ処理業務や、し尿処理業務などを一部事務組合等で行っているため、一部事務組合の人件費分に充てる負担金や、公営企業会計の人件費に充てる繰出金といった人件費に準ずる費用を合計した場合の人口一人当たり歳出決算額は、類似団体平均を大きく上回っている。</a:t>
          </a:r>
          <a:endParaRPr kumimoji="1" lang="en-US" altLang="ja-JP" sz="105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85090</xdr:rowOff>
    </xdr:from>
    <xdr:to>
      <xdr:col>24</xdr:col>
      <xdr:colOff>25400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4294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85090</xdr:rowOff>
    </xdr:from>
    <xdr:to>
      <xdr:col>24</xdr:col>
      <xdr:colOff>114300</xdr:colOff>
      <xdr:row>33</xdr:row>
      <xdr:rowOff>85090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40</xdr:row>
      <xdr:rowOff>20320</xdr:rowOff>
    </xdr:from>
    <xdr:to>
      <xdr:col>24</xdr:col>
      <xdr:colOff>25400</xdr:colOff>
      <xdr:row>40</xdr:row>
      <xdr:rowOff>104140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87832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50817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23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107950</xdr:rowOff>
    </xdr:from>
    <xdr:to>
      <xdr:col>19</xdr:col>
      <xdr:colOff>187325</xdr:colOff>
      <xdr:row>40</xdr:row>
      <xdr:rowOff>20320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7945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19050</xdr:rowOff>
    </xdr:from>
    <xdr:to>
      <xdr:col>20</xdr:col>
      <xdr:colOff>38100</xdr:colOff>
      <xdr:row>37</xdr:row>
      <xdr:rowOff>120650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130827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13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115570</xdr:rowOff>
    </xdr:from>
    <xdr:to>
      <xdr:col>15</xdr:col>
      <xdr:colOff>98425</xdr:colOff>
      <xdr:row>39</xdr:row>
      <xdr:rowOff>107950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59220"/>
          <a:ext cx="889000" cy="3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144780</xdr:rowOff>
    </xdr:from>
    <xdr:to>
      <xdr:col>15</xdr:col>
      <xdr:colOff>149225</xdr:colOff>
      <xdr:row>37</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85107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81280</xdr:rowOff>
    </xdr:from>
    <xdr:to>
      <xdr:col>11</xdr:col>
      <xdr:colOff>9525</xdr:colOff>
      <xdr:row>37</xdr:row>
      <xdr:rowOff>115570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25348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72390</xdr:rowOff>
    </xdr:from>
    <xdr:to>
      <xdr:col>11</xdr:col>
      <xdr:colOff>60325</xdr:colOff>
      <xdr:row>38</xdr:row>
      <xdr:rowOff>2540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158767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60960</xdr:rowOff>
    </xdr:from>
    <xdr:to>
      <xdr:col>6</xdr:col>
      <xdr:colOff>171450</xdr:colOff>
      <xdr:row>36</xdr:row>
      <xdr:rowOff>162560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147337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40</xdr:row>
      <xdr:rowOff>53340</xdr:rowOff>
    </xdr:from>
    <xdr:to>
      <xdr:col>24</xdr:col>
      <xdr:colOff>76200</xdr:colOff>
      <xdr:row>40</xdr:row>
      <xdr:rowOff>154940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91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40</xdr:row>
      <xdr:rowOff>25417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88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140970</xdr:rowOff>
    </xdr:from>
    <xdr:to>
      <xdr:col>20</xdr:col>
      <xdr:colOff>38100</xdr:colOff>
      <xdr:row>40</xdr:row>
      <xdr:rowOff>71120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82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55897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913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57150</xdr:rowOff>
    </xdr:from>
    <xdr:to>
      <xdr:col>15</xdr:col>
      <xdr:colOff>149225</xdr:colOff>
      <xdr:row>39</xdr:row>
      <xdr:rowOff>158750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143527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83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64770</xdr:rowOff>
    </xdr:from>
    <xdr:to>
      <xdr:col>11</xdr:col>
      <xdr:colOff>60325</xdr:colOff>
      <xdr:row>37</xdr:row>
      <xdr:rowOff>166370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5097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17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30480</xdr:rowOff>
    </xdr:from>
    <xdr:to>
      <xdr:col>6</xdr:col>
      <xdr:colOff>171450</xdr:colOff>
      <xdr:row>36</xdr:row>
      <xdr:rowOff>132080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142257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物件費に係る経常収支比率は、類似団体平均を３．７ポイント下回っており、対前年度でも１．３ポイント減少した。令和２年度に会計年度任用職員への制度移行に伴い、賃金が廃止され、給料や報酬等の人件費となったことが要因で令和２年度に大きく減少したが、その後、物価高騰や施設の除却事業等により増加することとなった。令和５年度は、除却事業の終了等により前年度より減少することとなったが、物価高騰の状況は今後も引き続くと見込まれるため、施設の統廃合や</a:t>
          </a:r>
          <a:r>
            <a:rPr kumimoji="1" lang="en-US" altLang="ja-JP" sz="1100">
              <a:latin typeface="ＭＳ Ｐゴシック" panose="020B0600070205080204" pitchFamily="50" charset="-128"/>
              <a:ea typeface="ＭＳ Ｐゴシック" panose="020B0600070205080204" pitchFamily="50" charset="-128"/>
            </a:rPr>
            <a:t>DX</a:t>
          </a:r>
          <a:r>
            <a:rPr kumimoji="1" lang="ja-JP" altLang="en-US" sz="1100">
              <a:latin typeface="ＭＳ Ｐゴシック" panose="020B0600070205080204" pitchFamily="50" charset="-128"/>
              <a:ea typeface="ＭＳ Ｐゴシック" panose="020B0600070205080204" pitchFamily="50" charset="-128"/>
            </a:rPr>
            <a:t>化の推進により一層の経費の削減に努めていく。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21</xdr:row>
      <xdr:rowOff>1270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225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144797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xdr:rowOff>
    </xdr:from>
    <xdr:to>
      <xdr:col>82</xdr:col>
      <xdr:colOff>196850</xdr:colOff>
      <xdr:row>21</xdr:row>
      <xdr:rowOff>1270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24130</xdr:rowOff>
    </xdr:from>
    <xdr:to>
      <xdr:col>82</xdr:col>
      <xdr:colOff>107950</xdr:colOff>
      <xdr:row>15</xdr:row>
      <xdr:rowOff>123190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59588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55897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99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83820</xdr:rowOff>
    </xdr:from>
    <xdr:to>
      <xdr:col>82</xdr:col>
      <xdr:colOff>158750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39370</xdr:rowOff>
    </xdr:from>
    <xdr:to>
      <xdr:col>78</xdr:col>
      <xdr:colOff>69850</xdr:colOff>
      <xdr:row>15</xdr:row>
      <xdr:rowOff>123190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6111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60960</xdr:rowOff>
    </xdr:from>
    <xdr:to>
      <xdr:col>78</xdr:col>
      <xdr:colOff>120650</xdr:colOff>
      <xdr:row>16</xdr:row>
      <xdr:rowOff>162560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147337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90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165100</xdr:rowOff>
    </xdr:from>
    <xdr:to>
      <xdr:col>73</xdr:col>
      <xdr:colOff>180975</xdr:colOff>
      <xdr:row>15</xdr:row>
      <xdr:rowOff>39370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5654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148590</xdr:rowOff>
    </xdr:from>
    <xdr:to>
      <xdr:col>74</xdr:col>
      <xdr:colOff>31750</xdr:colOff>
      <xdr:row>16</xdr:row>
      <xdr:rowOff>78740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63517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165100</xdr:rowOff>
    </xdr:from>
    <xdr:to>
      <xdr:col>69</xdr:col>
      <xdr:colOff>92075</xdr:colOff>
      <xdr:row>15</xdr:row>
      <xdr:rowOff>123190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56540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22860</xdr:rowOff>
    </xdr:from>
    <xdr:to>
      <xdr:col>69</xdr:col>
      <xdr:colOff>142875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3810</xdr:rowOff>
    </xdr:from>
    <xdr:to>
      <xdr:col>65</xdr:col>
      <xdr:colOff>53975</xdr:colOff>
      <xdr:row>17</xdr:row>
      <xdr:rowOff>105410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90187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0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144780</xdr:rowOff>
    </xdr:from>
    <xdr:to>
      <xdr:col>82</xdr:col>
      <xdr:colOff>158750</xdr:colOff>
      <xdr:row>15</xdr:row>
      <xdr:rowOff>74930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54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161307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390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72390</xdr:rowOff>
    </xdr:from>
    <xdr:to>
      <xdr:col>78</xdr:col>
      <xdr:colOff>120650</xdr:colOff>
      <xdr:row>16</xdr:row>
      <xdr:rowOff>2540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12717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413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160020</xdr:rowOff>
    </xdr:from>
    <xdr:to>
      <xdr:col>74</xdr:col>
      <xdr:colOff>31750</xdr:colOff>
      <xdr:row>15</xdr:row>
      <xdr:rowOff>90170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56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100347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32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114300</xdr:rowOff>
    </xdr:from>
    <xdr:to>
      <xdr:col>69</xdr:col>
      <xdr:colOff>142875</xdr:colOff>
      <xdr:row>15</xdr:row>
      <xdr:rowOff>44450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72390</xdr:rowOff>
    </xdr:from>
    <xdr:to>
      <xdr:col>65</xdr:col>
      <xdr:colOff>53975</xdr:colOff>
      <xdr:row>16</xdr:row>
      <xdr:rowOff>2540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12717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41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扶助費に係る経常収支比率は、前年度から０．２ポイント増加したが、類似団体との比較では、１．６ポイント下回っている。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しかし、社会福祉費、生活保護費、児童福祉費における扶助費の増加要因は、高齢化による給付対象件数の増加、制度改正による給付額の増加など幅広く、一時的な傾向だけで判断することは困難である。今後、増加することが懸念されるため、引き続き動向を注視していく必要があ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31750</xdr:rowOff>
    </xdr:from>
    <xdr:to>
      <xdr:col>24</xdr:col>
      <xdr:colOff>25400</xdr:colOff>
      <xdr:row>62</xdr:row>
      <xdr:rowOff>12700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186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118127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31750</xdr:rowOff>
    </xdr:from>
    <xdr:to>
      <xdr:col>24</xdr:col>
      <xdr:colOff>114300</xdr:colOff>
      <xdr:row>53</xdr:row>
      <xdr:rowOff>31750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120650</xdr:rowOff>
    </xdr:from>
    <xdr:to>
      <xdr:col>24</xdr:col>
      <xdr:colOff>25400</xdr:colOff>
      <xdr:row>55</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5504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99077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127000</xdr:rowOff>
    </xdr:from>
    <xdr:to>
      <xdr:col>24</xdr:col>
      <xdr:colOff>76200</xdr:colOff>
      <xdr:row>57</xdr:row>
      <xdr:rowOff>57150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120650</xdr:rowOff>
    </xdr:from>
    <xdr:to>
      <xdr:col>19</xdr:col>
      <xdr:colOff>187325</xdr:colOff>
      <xdr:row>55</xdr:row>
      <xdr:rowOff>146050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5504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88900</xdr:rowOff>
    </xdr:from>
    <xdr:to>
      <xdr:col>20</xdr:col>
      <xdr:colOff>38100</xdr:colOff>
      <xdr:row>57</xdr:row>
      <xdr:rowOff>19050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9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3827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146050</xdr:rowOff>
    </xdr:from>
    <xdr:to>
      <xdr:col>15</xdr:col>
      <xdr:colOff>98425</xdr:colOff>
      <xdr:row>56</xdr:row>
      <xdr:rowOff>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575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50800</xdr:rowOff>
    </xdr:from>
    <xdr:to>
      <xdr:col>15</xdr:col>
      <xdr:colOff>149225</xdr:colOff>
      <xdr:row>56</xdr:row>
      <xdr:rowOff>152400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137177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0</xdr:rowOff>
    </xdr:from>
    <xdr:to>
      <xdr:col>11</xdr:col>
      <xdr:colOff>9525</xdr:colOff>
      <xdr:row>56</xdr:row>
      <xdr:rowOff>38100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601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114300</xdr:rowOff>
    </xdr:from>
    <xdr:to>
      <xdr:col>11</xdr:col>
      <xdr:colOff>60325</xdr:colOff>
      <xdr:row>57</xdr:row>
      <xdr:rowOff>44450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29227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114300</xdr:rowOff>
    </xdr:from>
    <xdr:to>
      <xdr:col>6</xdr:col>
      <xdr:colOff>171450</xdr:colOff>
      <xdr:row>59</xdr:row>
      <xdr:rowOff>44450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29227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111777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69850</xdr:rowOff>
    </xdr:from>
    <xdr:to>
      <xdr:col>20</xdr:col>
      <xdr:colOff>38100</xdr:colOff>
      <xdr:row>56</xdr:row>
      <xdr:rowOff>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49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10177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268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95250</xdr:rowOff>
    </xdr:from>
    <xdr:to>
      <xdr:col>15</xdr:col>
      <xdr:colOff>149225</xdr:colOff>
      <xdr:row>56</xdr:row>
      <xdr:rowOff>25400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35577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120650</xdr:rowOff>
    </xdr:from>
    <xdr:to>
      <xdr:col>11</xdr:col>
      <xdr:colOff>60325</xdr:colOff>
      <xdr:row>56</xdr:row>
      <xdr:rowOff>50800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60977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3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158750</xdr:rowOff>
    </xdr:from>
    <xdr:to>
      <xdr:col>6</xdr:col>
      <xdr:colOff>171450</xdr:colOff>
      <xdr:row>56</xdr:row>
      <xdr:rowOff>88900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99077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35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その他に係る経常収支比率は、類似団体と同水準で推移していたが、令和５年度は、類似団体平均を１．７ポイント上回ることとなった。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維持補修費については、施設の統廃合を進めているものの、老朽化施設が多く、安全面を考慮すれば維持補修費を大幅に抑制することは困難である。また、繰出金については、今後も国民健康保険税収入の減少や介護給付費の伸びなどにより増加が予想されるため、保険税・保険料の適正な賦課徴収と給付適正化の取組を推進していく必要があ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62</xdr:row>
      <xdr:rowOff>18143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56700"/>
          <a:ext cx="0" cy="1491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161670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18143</xdr:rowOff>
    </xdr:from>
    <xdr:to>
      <xdr:col>82</xdr:col>
      <xdr:colOff>196850</xdr:colOff>
      <xdr:row>62</xdr:row>
      <xdr:rowOff>18143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113393</xdr:rowOff>
    </xdr:from>
    <xdr:to>
      <xdr:col>82</xdr:col>
      <xdr:colOff>107950</xdr:colOff>
      <xdr:row>58</xdr:row>
      <xdr:rowOff>50800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886043"/>
          <a:ext cx="8382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2920</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04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157843</xdr:rowOff>
    </xdr:from>
    <xdr:to>
      <xdr:col>82</xdr:col>
      <xdr:colOff>158750</xdr:colOff>
      <xdr:row>57</xdr:row>
      <xdr:rowOff>87993</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37193</xdr:rowOff>
    </xdr:from>
    <xdr:to>
      <xdr:col>78</xdr:col>
      <xdr:colOff>69850</xdr:colOff>
      <xdr:row>57</xdr:row>
      <xdr:rowOff>113393</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809843"/>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157843</xdr:rowOff>
    </xdr:from>
    <xdr:to>
      <xdr:col>78</xdr:col>
      <xdr:colOff>120650</xdr:colOff>
      <xdr:row>57</xdr:row>
      <xdr:rowOff>87993</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98170</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27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37193</xdr:rowOff>
    </xdr:from>
    <xdr:to>
      <xdr:col>73</xdr:col>
      <xdr:colOff>180975</xdr:colOff>
      <xdr:row>57</xdr:row>
      <xdr:rowOff>48078</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8098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125185</xdr:rowOff>
    </xdr:from>
    <xdr:to>
      <xdr:col>74</xdr:col>
      <xdr:colOff>31750</xdr:colOff>
      <xdr:row>57</xdr:row>
      <xdr:rowOff>55335</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65512</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48078</xdr:rowOff>
    </xdr:from>
    <xdr:to>
      <xdr:col>69</xdr:col>
      <xdr:colOff>92075</xdr:colOff>
      <xdr:row>58</xdr:row>
      <xdr:rowOff>7257</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820728"/>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157843</xdr:rowOff>
    </xdr:from>
    <xdr:to>
      <xdr:col>69</xdr:col>
      <xdr:colOff>142875</xdr:colOff>
      <xdr:row>57</xdr:row>
      <xdr:rowOff>87993</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98170</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143527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62593</xdr:rowOff>
    </xdr:from>
    <xdr:to>
      <xdr:col>78</xdr:col>
      <xdr:colOff>120650</xdr:colOff>
      <xdr:row>57</xdr:row>
      <xdr:rowOff>164193</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148970</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921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157843</xdr:rowOff>
    </xdr:from>
    <xdr:to>
      <xdr:col>74</xdr:col>
      <xdr:colOff>31750</xdr:colOff>
      <xdr:row>57</xdr:row>
      <xdr:rowOff>87993</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72770</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168728</xdr:rowOff>
    </xdr:from>
    <xdr:to>
      <xdr:col>69</xdr:col>
      <xdr:colOff>142875</xdr:colOff>
      <xdr:row>57</xdr:row>
      <xdr:rowOff>98878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83655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85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127907</xdr:rowOff>
    </xdr:from>
    <xdr:to>
      <xdr:col>65</xdr:col>
      <xdr:colOff>53975</xdr:colOff>
      <xdr:row>58</xdr:row>
      <xdr:rowOff>58057</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90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68234</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66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令和３年３月３１日に志摩広域消防組合が解散し、同年４月１日より志摩市一般会計に編入されたことにより、令和３年度以降、比率が大きく減少した。令和５年度は、類似団体平均を０．８ポイント下回り、対前年度でも０．７ポイント下回ること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補助金等については、平成２２年３月に補助金等交付基準を作成し、平成２３年度の補助金から公益性・公平性等の判断基準により適正化を図っており、引き続き経費の縮減に努めていく。</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xdr:rowOff>
    </xdr:from>
    <xdr:to>
      <xdr:col>82</xdr:col>
      <xdr:colOff>107950</xdr:colOff>
      <xdr:row>41</xdr:row>
      <xdr:rowOff>28702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842000"/>
          <a:ext cx="0" cy="1216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779</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703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28702</xdr:rowOff>
    </xdr:from>
    <xdr:to>
      <xdr:col>82</xdr:col>
      <xdr:colOff>196850</xdr:colOff>
      <xdr:row>41</xdr:row>
      <xdr:rowOff>28702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58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99077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xdr:rowOff>
    </xdr:from>
    <xdr:to>
      <xdr:col>82</xdr:col>
      <xdr:colOff>196850</xdr:colOff>
      <xdr:row>34</xdr:row>
      <xdr:rowOff>12700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122428</xdr:rowOff>
    </xdr:from>
    <xdr:to>
      <xdr:col>82</xdr:col>
      <xdr:colOff>107950</xdr:colOff>
      <xdr:row>36</xdr:row>
      <xdr:rowOff>154432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29462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117856</xdr:rowOff>
    </xdr:from>
    <xdr:to>
      <xdr:col>78</xdr:col>
      <xdr:colOff>69850</xdr:colOff>
      <xdr:row>36</xdr:row>
      <xdr:rowOff>154432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2900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99060</xdr:rowOff>
    </xdr:from>
    <xdr:to>
      <xdr:col>78</xdr:col>
      <xdr:colOff>120650</xdr:colOff>
      <xdr:row>37</xdr:row>
      <xdr:rowOff>29210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39387</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117856</xdr:rowOff>
    </xdr:from>
    <xdr:to>
      <xdr:col>73</xdr:col>
      <xdr:colOff>180975</xdr:colOff>
      <xdr:row>38</xdr:row>
      <xdr:rowOff>76708</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290056"/>
          <a:ext cx="889000" cy="30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12700</xdr:rowOff>
    </xdr:from>
    <xdr:to>
      <xdr:col>69</xdr:col>
      <xdr:colOff>92075</xdr:colOff>
      <xdr:row>38</xdr:row>
      <xdr:rowOff>76708</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52780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112776</xdr:rowOff>
    </xdr:from>
    <xdr:to>
      <xdr:col>69</xdr:col>
      <xdr:colOff>142875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156210</xdr:rowOff>
    </xdr:from>
    <xdr:to>
      <xdr:col>65</xdr:col>
      <xdr:colOff>53975</xdr:colOff>
      <xdr:row>36</xdr:row>
      <xdr:rowOff>86360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96537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88155</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08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103632</xdr:rowOff>
    </xdr:from>
    <xdr:to>
      <xdr:col>78</xdr:col>
      <xdr:colOff>120650</xdr:colOff>
      <xdr:row>37</xdr:row>
      <xdr:rowOff>33782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67056</xdr:rowOff>
    </xdr:from>
    <xdr:to>
      <xdr:col>74</xdr:col>
      <xdr:colOff>31750</xdr:colOff>
      <xdr:row>36</xdr:row>
      <xdr:rowOff>168656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25908</xdr:rowOff>
    </xdr:from>
    <xdr:to>
      <xdr:col>69</xdr:col>
      <xdr:colOff>142875</xdr:colOff>
      <xdr:row>38</xdr:row>
      <xdr:rowOff>127508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54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112285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627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133350</xdr:rowOff>
    </xdr:from>
    <xdr:to>
      <xdr:col>65</xdr:col>
      <xdr:colOff>53975</xdr:colOff>
      <xdr:row>38</xdr:row>
      <xdr:rowOff>63500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48277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公債費に係る経常収支比率は、継続して類似団体平均を上回っているが、令和２年度から減少傾向が続いており、令和５年度においては、対前年度で３．０ポイント減少している。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これは、合併以降、新市建設計画に基づき、合併特例債を活用して施設整備等を実施してきたことが要因であり、合併特例債償還終了に伴い公債費は減少していく見込みである。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合併による施設整備等のピークは過ぎているものの、施設の老朽化や喫緊の課題である災害対策事業等が見込まれるため、引き続き市債の発行を可能な限り抑制しつつ、計画的な償還計画により、将来的な公債費負担の軽減に努めることが求められ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41275</xdr:rowOff>
    </xdr:from>
    <xdr:to>
      <xdr:col>24</xdr:col>
      <xdr:colOff>25400</xdr:colOff>
      <xdr:row>80</xdr:row>
      <xdr:rowOff>43180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28575"/>
          <a:ext cx="0" cy="103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15257</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731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43180</xdr:rowOff>
    </xdr:from>
    <xdr:to>
      <xdr:col>24</xdr:col>
      <xdr:colOff>114300</xdr:colOff>
      <xdr:row>80</xdr:row>
      <xdr:rowOff>43180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75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127652</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472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41275</xdr:rowOff>
    </xdr:from>
    <xdr:to>
      <xdr:col>24</xdr:col>
      <xdr:colOff>114300</xdr:colOff>
      <xdr:row>74</xdr:row>
      <xdr:rowOff>41275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2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41275</xdr:rowOff>
    </xdr:from>
    <xdr:to>
      <xdr:col>24</xdr:col>
      <xdr:colOff>25400</xdr:colOff>
      <xdr:row>75</xdr:row>
      <xdr:rowOff>98425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290002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155592</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26714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139065</xdr:rowOff>
    </xdr:from>
    <xdr:to>
      <xdr:col>24</xdr:col>
      <xdr:colOff>76200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98425</xdr:rowOff>
    </xdr:from>
    <xdr:to>
      <xdr:col>19</xdr:col>
      <xdr:colOff>187325</xdr:colOff>
      <xdr:row>75</xdr:row>
      <xdr:rowOff>123190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295717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144780</xdr:rowOff>
    </xdr:from>
    <xdr:to>
      <xdr:col>20</xdr:col>
      <xdr:colOff>38100</xdr:colOff>
      <xdr:row>75</xdr:row>
      <xdr:rowOff>74930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85107</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260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123190</xdr:rowOff>
    </xdr:from>
    <xdr:to>
      <xdr:col>15</xdr:col>
      <xdr:colOff>98425</xdr:colOff>
      <xdr:row>75</xdr:row>
      <xdr:rowOff>170814</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2209800" y="12981940"/>
          <a:ext cx="88900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123825</xdr:rowOff>
    </xdr:from>
    <xdr:to>
      <xdr:col>15</xdr:col>
      <xdr:colOff>149225</xdr:colOff>
      <xdr:row>75</xdr:row>
      <xdr:rowOff>53975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64152</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170814</xdr:rowOff>
    </xdr:from>
    <xdr:to>
      <xdr:col>11</xdr:col>
      <xdr:colOff>9525</xdr:colOff>
      <xdr:row>76</xdr:row>
      <xdr:rowOff>10795</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029564"/>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135255</xdr:rowOff>
    </xdr:from>
    <xdr:to>
      <xdr:col>11</xdr:col>
      <xdr:colOff>60325</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75582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118110</xdr:rowOff>
    </xdr:from>
    <xdr:to>
      <xdr:col>6</xdr:col>
      <xdr:colOff>171450</xdr:colOff>
      <xdr:row>75</xdr:row>
      <xdr:rowOff>48260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280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58437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257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161925</xdr:rowOff>
    </xdr:from>
    <xdr:to>
      <xdr:col>24</xdr:col>
      <xdr:colOff>76200</xdr:colOff>
      <xdr:row>75</xdr:row>
      <xdr:rowOff>92075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284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134002</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82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47625</xdr:rowOff>
    </xdr:from>
    <xdr:to>
      <xdr:col>20</xdr:col>
      <xdr:colOff>38100</xdr:colOff>
      <xdr:row>75</xdr:row>
      <xdr:rowOff>149225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290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134002</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99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72390</xdr:rowOff>
    </xdr:from>
    <xdr:to>
      <xdr:col>15</xdr:col>
      <xdr:colOff>149225</xdr:colOff>
      <xdr:row>76</xdr:row>
      <xdr:rowOff>2539</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158766</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017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120015</xdr:rowOff>
    </xdr:from>
    <xdr:to>
      <xdr:col>11</xdr:col>
      <xdr:colOff>60325</xdr:colOff>
      <xdr:row>76</xdr:row>
      <xdr:rowOff>50164</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297876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34941</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065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131445</xdr:rowOff>
    </xdr:from>
    <xdr:to>
      <xdr:col>6</xdr:col>
      <xdr:colOff>171450</xdr:colOff>
      <xdr:row>76</xdr:row>
      <xdr:rowOff>61595</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299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46372</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076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公債費以外に係る経常収支比率は、前年度と比較し０．３ポイント増加し、類似団体平均を２．６ポイント上回っている。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定員適正化や業務委託の推進、</a:t>
          </a:r>
          <a:r>
            <a:rPr kumimoji="1" lang="en-US" altLang="ja-JP" sz="1200">
              <a:latin typeface="ＭＳ Ｐゴシック" panose="020B0600070205080204" pitchFamily="50" charset="-128"/>
              <a:ea typeface="ＭＳ Ｐゴシック" panose="020B0600070205080204" pitchFamily="50" charset="-128"/>
            </a:rPr>
            <a:t>DX</a:t>
          </a:r>
          <a:r>
            <a:rPr kumimoji="1" lang="ja-JP" altLang="en-US" sz="1200">
              <a:latin typeface="ＭＳ Ｐゴシック" panose="020B0600070205080204" pitchFamily="50" charset="-128"/>
              <a:ea typeface="ＭＳ Ｐゴシック" panose="020B0600070205080204" pitchFamily="50" charset="-128"/>
            </a:rPr>
            <a:t>化の推進による人件費の減少が物件費の増加に直接繋がらないよう慎重に業務の見直しを図るとともに、施設の統廃合・適正管理などの行政改革により一層の経費削減に努める必要がある。</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79</xdr:row>
      <xdr:rowOff>156718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4485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128795</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673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156718</xdr:rowOff>
    </xdr:from>
    <xdr:to>
      <xdr:col>82</xdr:col>
      <xdr:colOff>196850</xdr:colOff>
      <xdr:row>79</xdr:row>
      <xdr:rowOff>156718</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701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115570</xdr:rowOff>
    </xdr:from>
    <xdr:to>
      <xdr:col>82</xdr:col>
      <xdr:colOff>107950</xdr:colOff>
      <xdr:row>77</xdr:row>
      <xdr:rowOff>129287</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317220"/>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147590</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0063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131063</xdr:rowOff>
    </xdr:from>
    <xdr:to>
      <xdr:col>82</xdr:col>
      <xdr:colOff>158750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127000</xdr:rowOff>
    </xdr:from>
    <xdr:to>
      <xdr:col>78</xdr:col>
      <xdr:colOff>69850</xdr:colOff>
      <xdr:row>77</xdr:row>
      <xdr:rowOff>115570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15720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85344</xdr:rowOff>
    </xdr:from>
    <xdr:to>
      <xdr:col>78</xdr:col>
      <xdr:colOff>120650</xdr:colOff>
      <xdr:row>77</xdr:row>
      <xdr:rowOff>15494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25671</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884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127000</xdr:rowOff>
    </xdr:from>
    <xdr:to>
      <xdr:col>73</xdr:col>
      <xdr:colOff>180975</xdr:colOff>
      <xdr:row>77</xdr:row>
      <xdr:rowOff>42418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893800" y="1315720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133350</xdr:rowOff>
    </xdr:from>
    <xdr:to>
      <xdr:col>74</xdr:col>
      <xdr:colOff>31750</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1270</xdr:rowOff>
    </xdr:from>
    <xdr:to>
      <xdr:col>69</xdr:col>
      <xdr:colOff>92075</xdr:colOff>
      <xdr:row>77</xdr:row>
      <xdr:rowOff>42418</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004800" y="1320292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117348</xdr:rowOff>
    </xdr:from>
    <xdr:to>
      <xdr:col>69</xdr:col>
      <xdr:colOff>142875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763</xdr:rowOff>
    </xdr:from>
    <xdr:to>
      <xdr:col>65</xdr:col>
      <xdr:colOff>53975</xdr:colOff>
      <xdr:row>77</xdr:row>
      <xdr:rowOff>102363</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87140</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288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78487</xdr:rowOff>
    </xdr:from>
    <xdr:to>
      <xdr:col>82</xdr:col>
      <xdr:colOff>158750</xdr:colOff>
      <xdr:row>78</xdr:row>
      <xdr:rowOff>8637</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50564</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252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64770</xdr:rowOff>
    </xdr:from>
    <xdr:to>
      <xdr:col>78</xdr:col>
      <xdr:colOff>120650</xdr:colOff>
      <xdr:row>77</xdr:row>
      <xdr:rowOff>166370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76200</xdr:rowOff>
    </xdr:from>
    <xdr:to>
      <xdr:col>74</xdr:col>
      <xdr:colOff>31750</xdr:colOff>
      <xdr:row>77</xdr:row>
      <xdr:rowOff>6350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162577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163068</xdr:rowOff>
    </xdr:from>
    <xdr:to>
      <xdr:col>69</xdr:col>
      <xdr:colOff>142875</xdr:colOff>
      <xdr:row>77</xdr:row>
      <xdr:rowOff>93218</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77995</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279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121920</xdr:rowOff>
    </xdr:from>
    <xdr:to>
      <xdr:col>65</xdr:col>
      <xdr:colOff>53975</xdr:colOff>
      <xdr:row>77</xdr:row>
      <xdr:rowOff>52070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62247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三重県志摩市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162988</xdr:rowOff>
    </xdr:from>
    <xdr:to>
      <xdr:col>29</xdr:col>
      <xdr:colOff>127000</xdr:colOff>
      <xdr:row>20</xdr:row>
      <xdr:rowOff>34537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96563"/>
          <a:ext cx="0" cy="141459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6614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483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34537</xdr:rowOff>
    </xdr:from>
    <xdr:to>
      <xdr:col>30</xdr:col>
      <xdr:colOff>25400</xdr:colOff>
      <xdr:row>20</xdr:row>
      <xdr:rowOff>34537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1116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77915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40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162988</xdr:rowOff>
    </xdr:from>
    <xdr:to>
      <xdr:col>30</xdr:col>
      <xdr:colOff>25400</xdr:colOff>
      <xdr:row>11</xdr:row>
      <xdr:rowOff>162988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965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9358</xdr:rowOff>
    </xdr:from>
    <xdr:to>
      <xdr:col>29</xdr:col>
      <xdr:colOff>127000</xdr:colOff>
      <xdr:row>16</xdr:row>
      <xdr:rowOff>60227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800183"/>
          <a:ext cx="647700" cy="508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92266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830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120189</xdr:rowOff>
    </xdr:from>
    <xdr:to>
      <xdr:col>29</xdr:col>
      <xdr:colOff>177800</xdr:colOff>
      <xdr:row>17</xdr:row>
      <xdr:rowOff>50339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110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60227</xdr:rowOff>
    </xdr:from>
    <xdr:to>
      <xdr:col>26</xdr:col>
      <xdr:colOff>50800</xdr:colOff>
      <xdr:row>16</xdr:row>
      <xdr:rowOff>68326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851052"/>
          <a:ext cx="698500" cy="80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164483</xdr:rowOff>
    </xdr:from>
    <xdr:to>
      <xdr:col>26</xdr:col>
      <xdr:colOff>101600</xdr:colOff>
      <xdr:row>17</xdr:row>
      <xdr:rowOff>94633</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9553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79410</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041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68326</xdr:rowOff>
    </xdr:from>
    <xdr:to>
      <xdr:col>22</xdr:col>
      <xdr:colOff>114300</xdr:colOff>
      <xdr:row>16</xdr:row>
      <xdr:rowOff>150121</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859151"/>
          <a:ext cx="698500" cy="817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4692</xdr:rowOff>
    </xdr:from>
    <xdr:to>
      <xdr:col>22</xdr:col>
      <xdr:colOff>165100</xdr:colOff>
      <xdr:row>17</xdr:row>
      <xdr:rowOff>106292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9669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91069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05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150121</xdr:rowOff>
    </xdr:from>
    <xdr:to>
      <xdr:col>18</xdr:col>
      <xdr:colOff>177800</xdr:colOff>
      <xdr:row>17</xdr:row>
      <xdr:rowOff>35549</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940946"/>
          <a:ext cx="698500" cy="568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49933</xdr:rowOff>
    </xdr:from>
    <xdr:to>
      <xdr:col>19</xdr:col>
      <xdr:colOff>38100</xdr:colOff>
      <xdr:row>17</xdr:row>
      <xdr:rowOff>151533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122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136310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098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164799</xdr:rowOff>
    </xdr:from>
    <xdr:to>
      <xdr:col>15</xdr:col>
      <xdr:colOff>101600</xdr:colOff>
      <xdr:row>19</xdr:row>
      <xdr:rowOff>94949</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2985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79726</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38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130008</xdr:rowOff>
    </xdr:from>
    <xdr:to>
      <xdr:col>29</xdr:col>
      <xdr:colOff>177800</xdr:colOff>
      <xdr:row>16</xdr:row>
      <xdr:rowOff>60158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7493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146535</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594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9427</xdr:rowOff>
    </xdr:from>
    <xdr:to>
      <xdr:col>26</xdr:col>
      <xdr:colOff>101600</xdr:colOff>
      <xdr:row>16</xdr:row>
      <xdr:rowOff>111027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8002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121204</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569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17526</xdr:rowOff>
    </xdr:from>
    <xdr:to>
      <xdr:col>22</xdr:col>
      <xdr:colOff>165100</xdr:colOff>
      <xdr:row>16</xdr:row>
      <xdr:rowOff>119126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8083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129303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577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99321</xdr:rowOff>
    </xdr:from>
    <xdr:to>
      <xdr:col>19</xdr:col>
      <xdr:colOff>38100</xdr:colOff>
      <xdr:row>17</xdr:row>
      <xdr:rowOff>29471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8901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39648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659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156199</xdr:rowOff>
    </xdr:from>
    <xdr:to>
      <xdr:col>15</xdr:col>
      <xdr:colOff>101600</xdr:colOff>
      <xdr:row>17</xdr:row>
      <xdr:rowOff>86349</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9470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96526</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715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249196</xdr:rowOff>
    </xdr:from>
    <xdr:to>
      <xdr:col>29</xdr:col>
      <xdr:colOff>127000</xdr:colOff>
      <xdr:row>39</xdr:row>
      <xdr:rowOff>40037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73746"/>
          <a:ext cx="0" cy="15053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12114</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51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40037</xdr:rowOff>
    </xdr:from>
    <xdr:to>
      <xdr:col>30</xdr:col>
      <xdr:colOff>25400</xdr:colOff>
      <xdr:row>39</xdr:row>
      <xdr:rowOff>40037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790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164123</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917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249196</xdr:rowOff>
    </xdr:from>
    <xdr:to>
      <xdr:col>30</xdr:col>
      <xdr:colOff>25400</xdr:colOff>
      <xdr:row>33</xdr:row>
      <xdr:rowOff>249196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7374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55494</xdr:rowOff>
    </xdr:from>
    <xdr:to>
      <xdr:col>29</xdr:col>
      <xdr:colOff>127000</xdr:colOff>
      <xdr:row>38</xdr:row>
      <xdr:rowOff>71296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5003800" y="7523094"/>
          <a:ext cx="647700" cy="158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188461</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7313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484</xdr:rowOff>
    </xdr:from>
    <xdr:to>
      <xdr:col>29</xdr:col>
      <xdr:colOff>177800</xdr:colOff>
      <xdr:row>38</xdr:row>
      <xdr:rowOff>102084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468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55494</xdr:rowOff>
    </xdr:from>
    <xdr:to>
      <xdr:col>26</xdr:col>
      <xdr:colOff>50800</xdr:colOff>
      <xdr:row>38</xdr:row>
      <xdr:rowOff>57469</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4305300" y="7523094"/>
          <a:ext cx="698500" cy="19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1536</xdr:rowOff>
    </xdr:from>
    <xdr:to>
      <xdr:col>26</xdr:col>
      <xdr:colOff>101600</xdr:colOff>
      <xdr:row>38</xdr:row>
      <xdr:rowOff>103136</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113313</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72380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49593</xdr:rowOff>
    </xdr:from>
    <xdr:to>
      <xdr:col>22</xdr:col>
      <xdr:colOff>114300</xdr:colOff>
      <xdr:row>38</xdr:row>
      <xdr:rowOff>57469</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3606800" y="7517193"/>
          <a:ext cx="698500" cy="78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5034</xdr:rowOff>
    </xdr:from>
    <xdr:to>
      <xdr:col>22</xdr:col>
      <xdr:colOff>165100</xdr:colOff>
      <xdr:row>38</xdr:row>
      <xdr:rowOff>106634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116811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47209</xdr:rowOff>
    </xdr:from>
    <xdr:to>
      <xdr:col>18</xdr:col>
      <xdr:colOff>177800</xdr:colOff>
      <xdr:row>38</xdr:row>
      <xdr:rowOff>49593</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a:off x="2908300" y="7514809"/>
          <a:ext cx="698500" cy="23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10699</xdr:rowOff>
    </xdr:from>
    <xdr:to>
      <xdr:col>19</xdr:col>
      <xdr:colOff>38100</xdr:colOff>
      <xdr:row>38</xdr:row>
      <xdr:rowOff>112299</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97076</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34983</xdr:rowOff>
    </xdr:from>
    <xdr:to>
      <xdr:col>15</xdr:col>
      <xdr:colOff>101600</xdr:colOff>
      <xdr:row>38</xdr:row>
      <xdr:rowOff>136583</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5025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121360</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758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20496</xdr:rowOff>
    </xdr:from>
    <xdr:to>
      <xdr:col>29</xdr:col>
      <xdr:colOff>177800</xdr:colOff>
      <xdr:row>38</xdr:row>
      <xdr:rowOff>122096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74880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335473</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7460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4694</xdr:rowOff>
    </xdr:from>
    <xdr:to>
      <xdr:col>26</xdr:col>
      <xdr:colOff>101600</xdr:colOff>
      <xdr:row>38</xdr:row>
      <xdr:rowOff>106294</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74722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91071</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75586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6669</xdr:rowOff>
    </xdr:from>
    <xdr:to>
      <xdr:col>22</xdr:col>
      <xdr:colOff>165100</xdr:colOff>
      <xdr:row>38</xdr:row>
      <xdr:rowOff>108269</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74742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93046</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7560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341693</xdr:rowOff>
    </xdr:from>
    <xdr:to>
      <xdr:col>19</xdr:col>
      <xdr:colOff>38100</xdr:colOff>
      <xdr:row>38</xdr:row>
      <xdr:rowOff>100393</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7466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110570</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7235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339309</xdr:rowOff>
    </xdr:from>
    <xdr:to>
      <xdr:col>15</xdr:col>
      <xdr:colOff>101600</xdr:colOff>
      <xdr:row>38</xdr:row>
      <xdr:rowOff>98009</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74640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108186</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7232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三重県志摩市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45,114
44,603
178.93
28,666,160
27,953,653
695,586
15,464,700
18,341,254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15.4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30516</xdr:rowOff>
    </xdr:from>
    <xdr:to>
      <xdr:col>24</xdr:col>
      <xdr:colOff>62865</xdr:colOff>
      <xdr:row>39</xdr:row>
      <xdr:rowOff>84227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45466"/>
          <a:ext cx="1270" cy="1425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88054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7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84227</xdr:rowOff>
    </xdr:from>
    <xdr:to>
      <xdr:col>24</xdr:col>
      <xdr:colOff>152400</xdr:colOff>
      <xdr:row>39</xdr:row>
      <xdr:rowOff>84227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148643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0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30516</xdr:rowOff>
    </xdr:from>
    <xdr:to>
      <xdr:col>24</xdr:col>
      <xdr:colOff>152400</xdr:colOff>
      <xdr:row>31</xdr:row>
      <xdr:rowOff>30516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45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13197</xdr:rowOff>
    </xdr:from>
    <xdr:to>
      <xdr:col>24</xdr:col>
      <xdr:colOff>63500</xdr:colOff>
      <xdr:row>35</xdr:row>
      <xdr:rowOff>35959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013947"/>
          <a:ext cx="838200" cy="22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22521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947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44094</xdr:rowOff>
    </xdr:from>
    <xdr:to>
      <xdr:col>24</xdr:col>
      <xdr:colOff>114300</xdr:colOff>
      <xdr:row>36</xdr:row>
      <xdr:rowOff>145694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29188</xdr:rowOff>
    </xdr:from>
    <xdr:to>
      <xdr:col>19</xdr:col>
      <xdr:colOff>177800</xdr:colOff>
      <xdr:row>35</xdr:row>
      <xdr:rowOff>35959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029938"/>
          <a:ext cx="889000" cy="6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69099</xdr:rowOff>
    </xdr:from>
    <xdr:to>
      <xdr:col>20</xdr:col>
      <xdr:colOff>38100</xdr:colOff>
      <xdr:row>36</xdr:row>
      <xdr:rowOff>170699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161826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29188</xdr:rowOff>
    </xdr:from>
    <xdr:to>
      <xdr:col>15</xdr:col>
      <xdr:colOff>50800</xdr:colOff>
      <xdr:row>36</xdr:row>
      <xdr:rowOff>144860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029938"/>
          <a:ext cx="889000" cy="287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76653</xdr:rowOff>
    </xdr:from>
    <xdr:to>
      <xdr:col>15</xdr:col>
      <xdr:colOff>101600</xdr:colOff>
      <xdr:row>37</xdr:row>
      <xdr:rowOff>6803</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169380</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144860</xdr:rowOff>
    </xdr:from>
    <xdr:to>
      <xdr:col>10</xdr:col>
      <xdr:colOff>114300</xdr:colOff>
      <xdr:row>38</xdr:row>
      <xdr:rowOff>5435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17060"/>
          <a:ext cx="889000" cy="20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125073</xdr:rowOff>
    </xdr:from>
    <xdr:to>
      <xdr:col>10</xdr:col>
      <xdr:colOff>165100</xdr:colOff>
      <xdr:row>37</xdr:row>
      <xdr:rowOff>55223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46350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76740</xdr:rowOff>
    </xdr:from>
    <xdr:to>
      <xdr:col>6</xdr:col>
      <xdr:colOff>38100</xdr:colOff>
      <xdr:row>39</xdr:row>
      <xdr:rowOff>6890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59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169467</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684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133847</xdr:rowOff>
    </xdr:from>
    <xdr:to>
      <xdr:col>24</xdr:col>
      <xdr:colOff>114300</xdr:colOff>
      <xdr:row>35</xdr:row>
      <xdr:rowOff>63997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96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156724</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814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156609</xdr:rowOff>
    </xdr:from>
    <xdr:to>
      <xdr:col>20</xdr:col>
      <xdr:colOff>38100</xdr:colOff>
      <xdr:row>35</xdr:row>
      <xdr:rowOff>86759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8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103286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761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149838</xdr:rowOff>
    </xdr:from>
    <xdr:to>
      <xdr:col>15</xdr:col>
      <xdr:colOff>101600</xdr:colOff>
      <xdr:row>35</xdr:row>
      <xdr:rowOff>79988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7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96515</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754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94060</xdr:rowOff>
    </xdr:from>
    <xdr:to>
      <xdr:col>10</xdr:col>
      <xdr:colOff>165100</xdr:colOff>
      <xdr:row>37</xdr:row>
      <xdr:rowOff>24210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6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40737</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6041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126086</xdr:rowOff>
    </xdr:from>
    <xdr:to>
      <xdr:col>6</xdr:col>
      <xdr:colOff>38100</xdr:colOff>
      <xdr:row>38</xdr:row>
      <xdr:rowOff>56235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697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72763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24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13433</xdr:rowOff>
    </xdr:from>
    <xdr:to>
      <xdr:col>24</xdr:col>
      <xdr:colOff>62865</xdr:colOff>
      <xdr:row>58</xdr:row>
      <xdr:rowOff>123521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757383"/>
          <a:ext cx="1270" cy="1310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127348</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10071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123521</xdr:rowOff>
    </xdr:from>
    <xdr:to>
      <xdr:col>24</xdr:col>
      <xdr:colOff>152400</xdr:colOff>
      <xdr:row>58</xdr:row>
      <xdr:rowOff>123521</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10067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131560</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532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13433</xdr:rowOff>
    </xdr:from>
    <xdr:to>
      <xdr:col>24</xdr:col>
      <xdr:colOff>152400</xdr:colOff>
      <xdr:row>51</xdr:row>
      <xdr:rowOff>13433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7573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76639</xdr:rowOff>
    </xdr:from>
    <xdr:to>
      <xdr:col>24</xdr:col>
      <xdr:colOff>63500</xdr:colOff>
      <xdr:row>58</xdr:row>
      <xdr:rowOff>78536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3797300" y="10020739"/>
          <a:ext cx="838200" cy="1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160497</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7616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137620</xdr:rowOff>
    </xdr:from>
    <xdr:to>
      <xdr:col>24</xdr:col>
      <xdr:colOff>114300</xdr:colOff>
      <xdr:row>58</xdr:row>
      <xdr:rowOff>67770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91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76639</xdr:rowOff>
    </xdr:from>
    <xdr:to>
      <xdr:col>19</xdr:col>
      <xdr:colOff>177800</xdr:colOff>
      <xdr:row>58</xdr:row>
      <xdr:rowOff>103273</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908300" y="10020739"/>
          <a:ext cx="889000" cy="26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140884</xdr:rowOff>
    </xdr:from>
    <xdr:to>
      <xdr:col>20</xdr:col>
      <xdr:colOff>38100</xdr:colOff>
      <xdr:row>58</xdr:row>
      <xdr:rowOff>71034</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91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87561</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688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97988</xdr:rowOff>
    </xdr:from>
    <xdr:to>
      <xdr:col>15</xdr:col>
      <xdr:colOff>50800</xdr:colOff>
      <xdr:row>58</xdr:row>
      <xdr:rowOff>103273</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019300" y="10042088"/>
          <a:ext cx="889000" cy="5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151940</xdr:rowOff>
    </xdr:from>
    <xdr:to>
      <xdr:col>15</xdr:col>
      <xdr:colOff>101600</xdr:colOff>
      <xdr:row>58</xdr:row>
      <xdr:rowOff>82090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924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98617</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41111" y="9699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77463</xdr:rowOff>
    </xdr:from>
    <xdr:to>
      <xdr:col>10</xdr:col>
      <xdr:colOff>114300</xdr:colOff>
      <xdr:row>58</xdr:row>
      <xdr:rowOff>97988</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1130300" y="10021563"/>
          <a:ext cx="889000" cy="20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163686</xdr:rowOff>
    </xdr:from>
    <xdr:to>
      <xdr:col>10</xdr:col>
      <xdr:colOff>165100</xdr:colOff>
      <xdr:row>58</xdr:row>
      <xdr:rowOff>93836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936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110363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711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34589</xdr:rowOff>
    </xdr:from>
    <xdr:to>
      <xdr:col>6</xdr:col>
      <xdr:colOff>38100</xdr:colOff>
      <xdr:row>58</xdr:row>
      <xdr:rowOff>136189</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97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127316</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10071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27736</xdr:rowOff>
    </xdr:from>
    <xdr:to>
      <xdr:col>24</xdr:col>
      <xdr:colOff>114300</xdr:colOff>
      <xdr:row>58</xdr:row>
      <xdr:rowOff>129336</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971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116047</xdr:rowOff>
    </xdr:from>
    <xdr:ext cx="534377"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888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25839</xdr:rowOff>
    </xdr:from>
    <xdr:to>
      <xdr:col>20</xdr:col>
      <xdr:colOff>38100</xdr:colOff>
      <xdr:row>58</xdr:row>
      <xdr:rowOff>127439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96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118566</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530111" y="1006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52473</xdr:rowOff>
    </xdr:from>
    <xdr:to>
      <xdr:col>15</xdr:col>
      <xdr:colOff>101600</xdr:colOff>
      <xdr:row>58</xdr:row>
      <xdr:rowOff>154073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996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145200</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41111" y="10089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47188</xdr:rowOff>
    </xdr:from>
    <xdr:to>
      <xdr:col>10</xdr:col>
      <xdr:colOff>165100</xdr:colOff>
      <xdr:row>58</xdr:row>
      <xdr:rowOff>148788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99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139915</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52111" y="10084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26663</xdr:rowOff>
    </xdr:from>
    <xdr:to>
      <xdr:col>6</xdr:col>
      <xdr:colOff>38100</xdr:colOff>
      <xdr:row>58</xdr:row>
      <xdr:rowOff>128263</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97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144790</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3111" y="9745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101753</xdr:rowOff>
    </xdr:from>
    <xdr:to>
      <xdr:col>24</xdr:col>
      <xdr:colOff>62865</xdr:colOff>
      <xdr:row>79</xdr:row>
      <xdr:rowOff>33306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103253"/>
          <a:ext cx="1270" cy="1474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37133</xdr:rowOff>
    </xdr:from>
    <xdr:ext cx="378565"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816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33306</xdr:rowOff>
    </xdr:from>
    <xdr:to>
      <xdr:col>24</xdr:col>
      <xdr:colOff>152400</xdr:colOff>
      <xdr:row>79</xdr:row>
      <xdr:rowOff>33306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7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48430</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8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101753</xdr:rowOff>
    </xdr:from>
    <xdr:to>
      <xdr:col>24</xdr:col>
      <xdr:colOff>152400</xdr:colOff>
      <xdr:row>70</xdr:row>
      <xdr:rowOff>101753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1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82893</xdr:rowOff>
    </xdr:from>
    <xdr:to>
      <xdr:col>24</xdr:col>
      <xdr:colOff>63500</xdr:colOff>
      <xdr:row>78</xdr:row>
      <xdr:rowOff>107162</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455993"/>
          <a:ext cx="838200" cy="24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165061</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952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142184</xdr:rowOff>
    </xdr:from>
    <xdr:to>
      <xdr:col>24</xdr:col>
      <xdr:colOff>114300</xdr:colOff>
      <xdr:row>78</xdr:row>
      <xdr:rowOff>72334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43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107162</xdr:rowOff>
    </xdr:from>
    <xdr:to>
      <xdr:col>19</xdr:col>
      <xdr:colOff>177800</xdr:colOff>
      <xdr:row>78</xdr:row>
      <xdr:rowOff>115506</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480262"/>
          <a:ext cx="889000" cy="8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131629</xdr:rowOff>
    </xdr:from>
    <xdr:to>
      <xdr:col>20</xdr:col>
      <xdr:colOff>38100</xdr:colOff>
      <xdr:row>78</xdr:row>
      <xdr:rowOff>61779</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33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78306</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30111" y="13108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115506</xdr:rowOff>
    </xdr:from>
    <xdr:to>
      <xdr:col>15</xdr:col>
      <xdr:colOff>50800</xdr:colOff>
      <xdr:row>78</xdr:row>
      <xdr:rowOff>124116</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488606"/>
          <a:ext cx="889000" cy="8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128829</xdr:rowOff>
    </xdr:from>
    <xdr:to>
      <xdr:col>15</xdr:col>
      <xdr:colOff>101600</xdr:colOff>
      <xdr:row>78</xdr:row>
      <xdr:rowOff>58979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3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75506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41111" y="13105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124116</xdr:rowOff>
    </xdr:from>
    <xdr:to>
      <xdr:col>10</xdr:col>
      <xdr:colOff>114300</xdr:colOff>
      <xdr:row>78</xdr:row>
      <xdr:rowOff>129223</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497216"/>
          <a:ext cx="889000" cy="5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155823</xdr:rowOff>
    </xdr:from>
    <xdr:to>
      <xdr:col>10</xdr:col>
      <xdr:colOff>165100</xdr:colOff>
      <xdr:row>78</xdr:row>
      <xdr:rowOff>85973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102500</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13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50724</xdr:rowOff>
    </xdr:from>
    <xdr:to>
      <xdr:col>6</xdr:col>
      <xdr:colOff>38100</xdr:colOff>
      <xdr:row>78</xdr:row>
      <xdr:rowOff>152324</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423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168851</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199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32093</xdr:rowOff>
    </xdr:from>
    <xdr:to>
      <xdr:col>24</xdr:col>
      <xdr:colOff>114300</xdr:colOff>
      <xdr:row>78</xdr:row>
      <xdr:rowOff>133693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405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120610</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322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56362</xdr:rowOff>
    </xdr:from>
    <xdr:to>
      <xdr:col>20</xdr:col>
      <xdr:colOff>38100</xdr:colOff>
      <xdr:row>78</xdr:row>
      <xdr:rowOff>157962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42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149089</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522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64706</xdr:rowOff>
    </xdr:from>
    <xdr:to>
      <xdr:col>15</xdr:col>
      <xdr:colOff>101600</xdr:colOff>
      <xdr:row>78</xdr:row>
      <xdr:rowOff>166306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437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157433</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530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73316</xdr:rowOff>
    </xdr:from>
    <xdr:to>
      <xdr:col>10</xdr:col>
      <xdr:colOff>165100</xdr:colOff>
      <xdr:row>79</xdr:row>
      <xdr:rowOff>3466</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44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166043</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539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78423</xdr:rowOff>
    </xdr:from>
    <xdr:to>
      <xdr:col>6</xdr:col>
      <xdr:colOff>38100</xdr:colOff>
      <xdr:row>79</xdr:row>
      <xdr:rowOff>8573</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451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171150</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544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114790</xdr:rowOff>
    </xdr:from>
    <xdr:to>
      <xdr:col>24</xdr:col>
      <xdr:colOff>62865</xdr:colOff>
      <xdr:row>98</xdr:row>
      <xdr:rowOff>44777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45290"/>
          <a:ext cx="1270" cy="1301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48604</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50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44777</xdr:rowOff>
    </xdr:from>
    <xdr:to>
      <xdr:col>24</xdr:col>
      <xdr:colOff>152400</xdr:colOff>
      <xdr:row>98</xdr:row>
      <xdr:rowOff>44777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46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61467</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20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114790</xdr:rowOff>
    </xdr:from>
    <xdr:to>
      <xdr:col>24</xdr:col>
      <xdr:colOff>152400</xdr:colOff>
      <xdr:row>90</xdr:row>
      <xdr:rowOff>114790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45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32000</xdr:rowOff>
    </xdr:from>
    <xdr:to>
      <xdr:col>24</xdr:col>
      <xdr:colOff>63500</xdr:colOff>
      <xdr:row>97</xdr:row>
      <xdr:rowOff>124048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662650"/>
          <a:ext cx="838200" cy="9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135346</xdr:rowOff>
    </xdr:from>
    <xdr:ext cx="599010"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516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112469</xdr:rowOff>
    </xdr:from>
    <xdr:to>
      <xdr:col>24</xdr:col>
      <xdr:colOff>114300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4141</xdr:rowOff>
    </xdr:from>
    <xdr:to>
      <xdr:col>19</xdr:col>
      <xdr:colOff>177800</xdr:colOff>
      <xdr:row>97</xdr:row>
      <xdr:rowOff>124048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908300" y="16634791"/>
          <a:ext cx="889000" cy="11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10544</xdr:rowOff>
    </xdr:from>
    <xdr:to>
      <xdr:col>20</xdr:col>
      <xdr:colOff>38100</xdr:colOff>
      <xdr:row>96</xdr:row>
      <xdr:rowOff>112144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128671</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497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4141</xdr:rowOff>
    </xdr:from>
    <xdr:to>
      <xdr:col>15</xdr:col>
      <xdr:colOff>50800</xdr:colOff>
      <xdr:row>98</xdr:row>
      <xdr:rowOff>18886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019300" y="16634791"/>
          <a:ext cx="889000" cy="18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102053</xdr:rowOff>
    </xdr:from>
    <xdr:to>
      <xdr:col>15</xdr:col>
      <xdr:colOff>101600</xdr:colOff>
      <xdr:row>96</xdr:row>
      <xdr:rowOff>32203</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48730</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08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18886</xdr:rowOff>
    </xdr:from>
    <xdr:to>
      <xdr:col>10</xdr:col>
      <xdr:colOff>114300</xdr:colOff>
      <xdr:row>98</xdr:row>
      <xdr:rowOff>25309</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820986"/>
          <a:ext cx="889000" cy="6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108156</xdr:rowOff>
    </xdr:from>
    <xdr:to>
      <xdr:col>10</xdr:col>
      <xdr:colOff>165100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19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121780</xdr:rowOff>
    </xdr:from>
    <xdr:to>
      <xdr:col>6</xdr:col>
      <xdr:colOff>38100</xdr:colOff>
      <xdr:row>97</xdr:row>
      <xdr:rowOff>51930</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8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68457</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30795" y="16356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152650</xdr:rowOff>
    </xdr:from>
    <xdr:to>
      <xdr:col>24</xdr:col>
      <xdr:colOff>114300</xdr:colOff>
      <xdr:row>97</xdr:row>
      <xdr:rowOff>82800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61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131077</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590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73248</xdr:rowOff>
    </xdr:from>
    <xdr:to>
      <xdr:col>20</xdr:col>
      <xdr:colOff>38100</xdr:colOff>
      <xdr:row>98</xdr:row>
      <xdr:rowOff>3398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703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165975</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796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124791</xdr:rowOff>
    </xdr:from>
    <xdr:to>
      <xdr:col>15</xdr:col>
      <xdr:colOff>101600</xdr:colOff>
      <xdr:row>97</xdr:row>
      <xdr:rowOff>54941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583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46068</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08795" y="16676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139536</xdr:rowOff>
    </xdr:from>
    <xdr:to>
      <xdr:col>10</xdr:col>
      <xdr:colOff>165100</xdr:colOff>
      <xdr:row>98</xdr:row>
      <xdr:rowOff>69686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77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60813</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86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145959</xdr:rowOff>
    </xdr:from>
    <xdr:to>
      <xdr:col>6</xdr:col>
      <xdr:colOff>38100</xdr:colOff>
      <xdr:row>98</xdr:row>
      <xdr:rowOff>76109</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77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67236</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869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18523</xdr:rowOff>
    </xdr:from>
    <xdr:to>
      <xdr:col>54</xdr:col>
      <xdr:colOff>189865</xdr:colOff>
      <xdr:row>38</xdr:row>
      <xdr:rowOff>106400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33473"/>
          <a:ext cx="1270" cy="1288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110227</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625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106400</xdr:rowOff>
    </xdr:from>
    <xdr:to>
      <xdr:col>55</xdr:col>
      <xdr:colOff>88900</xdr:colOff>
      <xdr:row>38</xdr:row>
      <xdr:rowOff>106400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62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136650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08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18523</xdr:rowOff>
    </xdr:from>
    <xdr:to>
      <xdr:col>55</xdr:col>
      <xdr:colOff>88900</xdr:colOff>
      <xdr:row>31</xdr:row>
      <xdr:rowOff>18523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334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79174</xdr:rowOff>
    </xdr:from>
    <xdr:to>
      <xdr:col>55</xdr:col>
      <xdr:colOff>0</xdr:colOff>
      <xdr:row>37</xdr:row>
      <xdr:rowOff>95862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422824"/>
          <a:ext cx="838200" cy="16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128770</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1295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105893</xdr:rowOff>
    </xdr:from>
    <xdr:to>
      <xdr:col>55</xdr:col>
      <xdr:colOff>50800</xdr:colOff>
      <xdr:row>37</xdr:row>
      <xdr:rowOff>36043</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7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79174</xdr:rowOff>
    </xdr:from>
    <xdr:to>
      <xdr:col>50</xdr:col>
      <xdr:colOff>114300</xdr:colOff>
      <xdr:row>37</xdr:row>
      <xdr:rowOff>107490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422824"/>
          <a:ext cx="889000" cy="28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111151</xdr:rowOff>
    </xdr:from>
    <xdr:to>
      <xdr:col>50</xdr:col>
      <xdr:colOff>165100</xdr:colOff>
      <xdr:row>37</xdr:row>
      <xdr:rowOff>41301</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83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57828</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058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144478</xdr:rowOff>
    </xdr:from>
    <xdr:to>
      <xdr:col>45</xdr:col>
      <xdr:colOff>177800</xdr:colOff>
      <xdr:row>37</xdr:row>
      <xdr:rowOff>107490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5973778"/>
          <a:ext cx="889000" cy="477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122181</xdr:rowOff>
    </xdr:from>
    <xdr:to>
      <xdr:col>46</xdr:col>
      <xdr:colOff>38100</xdr:colOff>
      <xdr:row>37</xdr:row>
      <xdr:rowOff>52331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9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68858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69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144478</xdr:rowOff>
    </xdr:from>
    <xdr:to>
      <xdr:col>41</xdr:col>
      <xdr:colOff>50800</xdr:colOff>
      <xdr:row>37</xdr:row>
      <xdr:rowOff>113278</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6972300" y="5973778"/>
          <a:ext cx="889000" cy="483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88458</xdr:rowOff>
    </xdr:from>
    <xdr:to>
      <xdr:col>41</xdr:col>
      <xdr:colOff>101600</xdr:colOff>
      <xdr:row>35</xdr:row>
      <xdr:rowOff>18608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591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35135</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692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128566</xdr:rowOff>
    </xdr:from>
    <xdr:to>
      <xdr:col>36</xdr:col>
      <xdr:colOff>165100</xdr:colOff>
      <xdr:row>38</xdr:row>
      <xdr:rowOff>58716</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472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49843</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05111" y="6564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45062</xdr:rowOff>
    </xdr:from>
    <xdr:to>
      <xdr:col>55</xdr:col>
      <xdr:colOff>50800</xdr:colOff>
      <xdr:row>37</xdr:row>
      <xdr:rowOff>146662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8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23489</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367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28374</xdr:rowOff>
    </xdr:from>
    <xdr:to>
      <xdr:col>50</xdr:col>
      <xdr:colOff>165100</xdr:colOff>
      <xdr:row>37</xdr:row>
      <xdr:rowOff>129974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7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121101</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464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56690</xdr:rowOff>
    </xdr:from>
    <xdr:to>
      <xdr:col>46</xdr:col>
      <xdr:colOff>38100</xdr:colOff>
      <xdr:row>37</xdr:row>
      <xdr:rowOff>158290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0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149417</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49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93678</xdr:rowOff>
    </xdr:from>
    <xdr:to>
      <xdr:col>41</xdr:col>
      <xdr:colOff>101600</xdr:colOff>
      <xdr:row>35</xdr:row>
      <xdr:rowOff>23828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592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14955</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015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62478</xdr:rowOff>
    </xdr:from>
    <xdr:to>
      <xdr:col>36</xdr:col>
      <xdr:colOff>165100</xdr:colOff>
      <xdr:row>37</xdr:row>
      <xdr:rowOff>164078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40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9155</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705111" y="6181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45391</xdr:rowOff>
    </xdr:from>
    <xdr:to>
      <xdr:col>54</xdr:col>
      <xdr:colOff>189865</xdr:colOff>
      <xdr:row>58</xdr:row>
      <xdr:rowOff>102342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89341"/>
          <a:ext cx="1270" cy="1257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106169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05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102342</xdr:rowOff>
    </xdr:from>
    <xdr:to>
      <xdr:col>55</xdr:col>
      <xdr:colOff>88900</xdr:colOff>
      <xdr:row>58</xdr:row>
      <xdr:rowOff>102342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046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163518</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64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45391</xdr:rowOff>
    </xdr:from>
    <xdr:to>
      <xdr:col>55</xdr:col>
      <xdr:colOff>88900</xdr:colOff>
      <xdr:row>51</xdr:row>
      <xdr:rowOff>45391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89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5866</xdr:rowOff>
    </xdr:from>
    <xdr:to>
      <xdr:col>55</xdr:col>
      <xdr:colOff>0</xdr:colOff>
      <xdr:row>58</xdr:row>
      <xdr:rowOff>10093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949966"/>
          <a:ext cx="838200" cy="4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71752</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6729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48875</xdr:rowOff>
    </xdr:from>
    <xdr:to>
      <xdr:col>55</xdr:col>
      <xdr:colOff>50800</xdr:colOff>
      <xdr:row>57</xdr:row>
      <xdr:rowOff>150475</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10093</xdr:rowOff>
    </xdr:from>
    <xdr:to>
      <xdr:col>50</xdr:col>
      <xdr:colOff>114300</xdr:colOff>
      <xdr:row>58</xdr:row>
      <xdr:rowOff>78371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954193"/>
          <a:ext cx="889000" cy="68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64342</xdr:rowOff>
    </xdr:from>
    <xdr:to>
      <xdr:col>50</xdr:col>
      <xdr:colOff>165100</xdr:colOff>
      <xdr:row>57</xdr:row>
      <xdr:rowOff>165942</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3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11019</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612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78371</xdr:rowOff>
    </xdr:from>
    <xdr:to>
      <xdr:col>45</xdr:col>
      <xdr:colOff>177800</xdr:colOff>
      <xdr:row>58</xdr:row>
      <xdr:rowOff>92512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10022471"/>
          <a:ext cx="889000" cy="14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39822</xdr:rowOff>
    </xdr:from>
    <xdr:to>
      <xdr:col>46</xdr:col>
      <xdr:colOff>38100</xdr:colOff>
      <xdr:row>57</xdr:row>
      <xdr:rowOff>141422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1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157949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587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46289</xdr:rowOff>
    </xdr:from>
    <xdr:to>
      <xdr:col>41</xdr:col>
      <xdr:colOff>50800</xdr:colOff>
      <xdr:row>58</xdr:row>
      <xdr:rowOff>92512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990389"/>
          <a:ext cx="889000" cy="4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48593</xdr:rowOff>
    </xdr:from>
    <xdr:to>
      <xdr:col>41</xdr:col>
      <xdr:colOff>101600</xdr:colOff>
      <xdr:row>57</xdr:row>
      <xdr:rowOff>150193</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2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166720</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596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99950</xdr:rowOff>
    </xdr:from>
    <xdr:to>
      <xdr:col>36</xdr:col>
      <xdr:colOff>165100</xdr:colOff>
      <xdr:row>58</xdr:row>
      <xdr:rowOff>30100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46627</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647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126516</xdr:rowOff>
    </xdr:from>
    <xdr:to>
      <xdr:col>55</xdr:col>
      <xdr:colOff>50800</xdr:colOff>
      <xdr:row>58</xdr:row>
      <xdr:rowOff>56666</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899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41443</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814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130743</xdr:rowOff>
    </xdr:from>
    <xdr:to>
      <xdr:col>50</xdr:col>
      <xdr:colOff>165100</xdr:colOff>
      <xdr:row>58</xdr:row>
      <xdr:rowOff>60893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90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52020</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996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27571</xdr:rowOff>
    </xdr:from>
    <xdr:to>
      <xdr:col>46</xdr:col>
      <xdr:colOff>38100</xdr:colOff>
      <xdr:row>58</xdr:row>
      <xdr:rowOff>129171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97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120298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1006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41712</xdr:rowOff>
    </xdr:from>
    <xdr:to>
      <xdr:col>41</xdr:col>
      <xdr:colOff>101600</xdr:colOff>
      <xdr:row>58</xdr:row>
      <xdr:rowOff>143312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8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134439</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10078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166939</xdr:rowOff>
    </xdr:from>
    <xdr:to>
      <xdr:col>36</xdr:col>
      <xdr:colOff>165100</xdr:colOff>
      <xdr:row>58</xdr:row>
      <xdr:rowOff>97089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93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88216</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1003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58598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31548"/>
          <a:ext cx="1270" cy="1357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5275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2006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58598</xdr:rowOff>
    </xdr:from>
    <xdr:to>
      <xdr:col>55</xdr:col>
      <xdr:colOff>88900</xdr:colOff>
      <xdr:row>71</xdr:row>
      <xdr:rowOff>58598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31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106438</xdr:rowOff>
    </xdr:from>
    <xdr:to>
      <xdr:col>55</xdr:col>
      <xdr:colOff>0</xdr:colOff>
      <xdr:row>78</xdr:row>
      <xdr:rowOff>141478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479538"/>
          <a:ext cx="838200" cy="35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117746</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479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94869</xdr:rowOff>
    </xdr:from>
    <xdr:to>
      <xdr:col>55</xdr:col>
      <xdr:colOff>50800</xdr:colOff>
      <xdr:row>78</xdr:row>
      <xdr:rowOff>25019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296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106438</xdr:rowOff>
    </xdr:from>
    <xdr:to>
      <xdr:col>50</xdr:col>
      <xdr:colOff>114300</xdr:colOff>
      <xdr:row>79</xdr:row>
      <xdr:rowOff>20613</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479538"/>
          <a:ext cx="889000" cy="85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101612</xdr:rowOff>
    </xdr:from>
    <xdr:to>
      <xdr:col>50</xdr:col>
      <xdr:colOff>165100</xdr:colOff>
      <xdr:row>78</xdr:row>
      <xdr:rowOff>31762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03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48289</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078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20613</xdr:rowOff>
    </xdr:from>
    <xdr:to>
      <xdr:col>45</xdr:col>
      <xdr:colOff>177800</xdr:colOff>
      <xdr:row>79</xdr:row>
      <xdr:rowOff>22504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65163"/>
          <a:ext cx="889000" cy="1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23292</xdr:rowOff>
    </xdr:from>
    <xdr:to>
      <xdr:col>46</xdr:col>
      <xdr:colOff>38100</xdr:colOff>
      <xdr:row>77</xdr:row>
      <xdr:rowOff>124892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22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141419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000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22504</xdr:rowOff>
    </xdr:from>
    <xdr:to>
      <xdr:col>41</xdr:col>
      <xdr:colOff>50800</xdr:colOff>
      <xdr:row>79</xdr:row>
      <xdr:rowOff>43117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67054"/>
          <a:ext cx="889000" cy="20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168123</xdr:rowOff>
    </xdr:from>
    <xdr:to>
      <xdr:col>41</xdr:col>
      <xdr:colOff>101600</xdr:colOff>
      <xdr:row>77</xdr:row>
      <xdr:rowOff>98273</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19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114800</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297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121946</xdr:rowOff>
    </xdr:from>
    <xdr:to>
      <xdr:col>36</xdr:col>
      <xdr:colOff>165100</xdr:colOff>
      <xdr:row>78</xdr:row>
      <xdr:rowOff>52096</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68623</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9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90678</xdr:rowOff>
    </xdr:from>
    <xdr:to>
      <xdr:col>55</xdr:col>
      <xdr:colOff>50800</xdr:colOff>
      <xdr:row>79</xdr:row>
      <xdr:rowOff>20828</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63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5605</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78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55638</xdr:rowOff>
    </xdr:from>
    <xdr:to>
      <xdr:col>50</xdr:col>
      <xdr:colOff>165100</xdr:colOff>
      <xdr:row>78</xdr:row>
      <xdr:rowOff>157238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28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148365</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21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141263</xdr:rowOff>
    </xdr:from>
    <xdr:to>
      <xdr:col>46</xdr:col>
      <xdr:colOff>38100</xdr:colOff>
      <xdr:row>79</xdr:row>
      <xdr:rowOff>71413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1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62540</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607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143154</xdr:rowOff>
    </xdr:from>
    <xdr:to>
      <xdr:col>41</xdr:col>
      <xdr:colOff>101600</xdr:colOff>
      <xdr:row>79</xdr:row>
      <xdr:rowOff>73304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16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64431</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08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163767</xdr:rowOff>
    </xdr:from>
    <xdr:to>
      <xdr:col>36</xdr:col>
      <xdr:colOff>165100</xdr:colOff>
      <xdr:row>79</xdr:row>
      <xdr:rowOff>93917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36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85044</xdr:rowOff>
    </xdr:from>
    <xdr:ext cx="378565"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3017" y="136295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3040</xdr:rowOff>
    </xdr:from>
    <xdr:to>
      <xdr:col>54</xdr:col>
      <xdr:colOff>189865</xdr:colOff>
      <xdr:row>98</xdr:row>
      <xdr:rowOff>126222</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776440"/>
          <a:ext cx="1270" cy="115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130049</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3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126222</xdr:rowOff>
    </xdr:from>
    <xdr:to>
      <xdr:col>55</xdr:col>
      <xdr:colOff>88900</xdr:colOff>
      <xdr:row>98</xdr:row>
      <xdr:rowOff>126222</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28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121167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551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3040</xdr:rowOff>
    </xdr:from>
    <xdr:to>
      <xdr:col>55</xdr:col>
      <xdr:colOff>88900</xdr:colOff>
      <xdr:row>92</xdr:row>
      <xdr:rowOff>3040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7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23915</xdr:rowOff>
    </xdr:from>
    <xdr:to>
      <xdr:col>55</xdr:col>
      <xdr:colOff>0</xdr:colOff>
      <xdr:row>98</xdr:row>
      <xdr:rowOff>34316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826015"/>
          <a:ext cx="838200" cy="10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149962</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091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127085</xdr:rowOff>
    </xdr:from>
    <xdr:to>
      <xdr:col>55</xdr:col>
      <xdr:colOff>50800</xdr:colOff>
      <xdr:row>98</xdr:row>
      <xdr:rowOff>57235</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75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34316</xdr:rowOff>
    </xdr:from>
    <xdr:to>
      <xdr:col>50</xdr:col>
      <xdr:colOff>114300</xdr:colOff>
      <xdr:row>98</xdr:row>
      <xdr:rowOff>90860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836416"/>
          <a:ext cx="889000" cy="5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140360</xdr:rowOff>
    </xdr:from>
    <xdr:to>
      <xdr:col>50</xdr:col>
      <xdr:colOff>165100</xdr:colOff>
      <xdr:row>98</xdr:row>
      <xdr:rowOff>70510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77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87037</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46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90860</xdr:rowOff>
    </xdr:from>
    <xdr:to>
      <xdr:col>45</xdr:col>
      <xdr:colOff>177800</xdr:colOff>
      <xdr:row>98</xdr:row>
      <xdr:rowOff>105707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892960"/>
          <a:ext cx="889000" cy="14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134119</xdr:rowOff>
    </xdr:from>
    <xdr:to>
      <xdr:col>46</xdr:col>
      <xdr:colOff>38100</xdr:colOff>
      <xdr:row>98</xdr:row>
      <xdr:rowOff>64269</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764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80796</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39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52766</xdr:rowOff>
    </xdr:from>
    <xdr:to>
      <xdr:col>41</xdr:col>
      <xdr:colOff>50800</xdr:colOff>
      <xdr:row>98</xdr:row>
      <xdr:rowOff>105707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854866"/>
          <a:ext cx="889000" cy="52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144157</xdr:rowOff>
    </xdr:from>
    <xdr:to>
      <xdr:col>41</xdr:col>
      <xdr:colOff>101600</xdr:colOff>
      <xdr:row>98</xdr:row>
      <xdr:rowOff>74307</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774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90834</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0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168335</xdr:rowOff>
    </xdr:from>
    <xdr:to>
      <xdr:col>36</xdr:col>
      <xdr:colOff>165100</xdr:colOff>
      <xdr:row>98</xdr:row>
      <xdr:rowOff>98485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79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115012</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4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144565</xdr:rowOff>
    </xdr:from>
    <xdr:to>
      <xdr:col>55</xdr:col>
      <xdr:colOff>50800</xdr:colOff>
      <xdr:row>98</xdr:row>
      <xdr:rowOff>74715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77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105513</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36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154966</xdr:rowOff>
    </xdr:from>
    <xdr:to>
      <xdr:col>50</xdr:col>
      <xdr:colOff>165100</xdr:colOff>
      <xdr:row>98</xdr:row>
      <xdr:rowOff>85116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78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76243</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878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40060</xdr:rowOff>
    </xdr:from>
    <xdr:to>
      <xdr:col>46</xdr:col>
      <xdr:colOff>38100</xdr:colOff>
      <xdr:row>98</xdr:row>
      <xdr:rowOff>141660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4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132787</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934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54907</xdr:rowOff>
    </xdr:from>
    <xdr:to>
      <xdr:col>41</xdr:col>
      <xdr:colOff>101600</xdr:colOff>
      <xdr:row>98</xdr:row>
      <xdr:rowOff>156507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57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147634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949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1966</xdr:rowOff>
    </xdr:from>
    <xdr:to>
      <xdr:col>36</xdr:col>
      <xdr:colOff>165100</xdr:colOff>
      <xdr:row>98</xdr:row>
      <xdr:rowOff>103566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04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94693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896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151168</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68"/>
          <a:ext cx="1269" cy="1436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97845</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151168</xdr:rowOff>
    </xdr:from>
    <xdr:to>
      <xdr:col>86</xdr:col>
      <xdr:colOff>25400</xdr:colOff>
      <xdr:row>30</xdr:row>
      <xdr:rowOff>151168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22149</xdr:rowOff>
    </xdr:from>
    <xdr:to>
      <xdr:col>85</xdr:col>
      <xdr:colOff>127000</xdr:colOff>
      <xdr:row>39</xdr:row>
      <xdr:rowOff>43091</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708699"/>
          <a:ext cx="838200" cy="20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89095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327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66218</xdr:rowOff>
    </xdr:from>
    <xdr:to>
      <xdr:col>85</xdr:col>
      <xdr:colOff>177800</xdr:colOff>
      <xdr:row>38</xdr:row>
      <xdr:rowOff>167818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81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22149</xdr:rowOff>
    </xdr:from>
    <xdr:to>
      <xdr:col>81</xdr:col>
      <xdr:colOff>50800</xdr:colOff>
      <xdr:row>39</xdr:row>
      <xdr:rowOff>41580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708699"/>
          <a:ext cx="889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52756</xdr:rowOff>
    </xdr:from>
    <xdr:to>
      <xdr:col>81</xdr:col>
      <xdr:colOff>101600</xdr:colOff>
      <xdr:row>38</xdr:row>
      <xdr:rowOff>154356</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67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170883</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43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41580</xdr:rowOff>
    </xdr:from>
    <xdr:to>
      <xdr:col>76</xdr:col>
      <xdr:colOff>114300</xdr:colOff>
      <xdr:row>39</xdr:row>
      <xdr:rowOff>43320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728130"/>
          <a:ext cx="889000" cy="1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37287</xdr:rowOff>
    </xdr:from>
    <xdr:to>
      <xdr:col>76</xdr:col>
      <xdr:colOff>165100</xdr:colOff>
      <xdr:row>38</xdr:row>
      <xdr:rowOff>138887</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52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155414</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2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42952</xdr:rowOff>
    </xdr:from>
    <xdr:to>
      <xdr:col>71</xdr:col>
      <xdr:colOff>177800</xdr:colOff>
      <xdr:row>39</xdr:row>
      <xdr:rowOff>43320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729502"/>
          <a:ext cx="889000" cy="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48133</xdr:rowOff>
    </xdr:from>
    <xdr:to>
      <xdr:col>72</xdr:col>
      <xdr:colOff>38100</xdr:colOff>
      <xdr:row>38</xdr:row>
      <xdr:rowOff>149733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6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166260</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38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66561</xdr:rowOff>
    </xdr:from>
    <xdr:to>
      <xdr:col>67</xdr:col>
      <xdr:colOff>101600</xdr:colOff>
      <xdr:row>38</xdr:row>
      <xdr:rowOff>168161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13238</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5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163741</xdr:rowOff>
    </xdr:from>
    <xdr:to>
      <xdr:col>85</xdr:col>
      <xdr:colOff>177800</xdr:colOff>
      <xdr:row>39</xdr:row>
      <xdr:rowOff>93891</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78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78668</xdr:rowOff>
    </xdr:from>
    <xdr:ext cx="378565"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37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142799</xdr:rowOff>
    </xdr:from>
    <xdr:to>
      <xdr:col>81</xdr:col>
      <xdr:colOff>101600</xdr:colOff>
      <xdr:row>39</xdr:row>
      <xdr:rowOff>72949</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57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64076</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46428" y="675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162230</xdr:rowOff>
    </xdr:from>
    <xdr:to>
      <xdr:col>76</xdr:col>
      <xdr:colOff>165100</xdr:colOff>
      <xdr:row>39</xdr:row>
      <xdr:rowOff>92380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7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83507</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3017" y="67700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163970</xdr:rowOff>
    </xdr:from>
    <xdr:to>
      <xdr:col>72</xdr:col>
      <xdr:colOff>38100</xdr:colOff>
      <xdr:row>39</xdr:row>
      <xdr:rowOff>94120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7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85247</xdr:rowOff>
    </xdr:from>
    <xdr:ext cx="313932"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46333" y="67717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163602</xdr:rowOff>
    </xdr:from>
    <xdr:to>
      <xdr:col>67</xdr:col>
      <xdr:colOff>101600</xdr:colOff>
      <xdr:row>39</xdr:row>
      <xdr:rowOff>93752</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78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84879</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5017" y="67714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103917</xdr:rowOff>
    </xdr:from>
    <xdr:to>
      <xdr:col>85</xdr:col>
      <xdr:colOff>126364</xdr:colOff>
      <xdr:row>78</xdr:row>
      <xdr:rowOff>64548</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276867"/>
          <a:ext cx="1269" cy="1160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68375</xdr:rowOff>
    </xdr:from>
    <xdr:ext cx="534377"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441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64548</xdr:rowOff>
    </xdr:from>
    <xdr:to>
      <xdr:col>86</xdr:col>
      <xdr:colOff>25400</xdr:colOff>
      <xdr:row>78</xdr:row>
      <xdr:rowOff>64548</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437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50594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2052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103917</xdr:rowOff>
    </xdr:from>
    <xdr:to>
      <xdr:col>86</xdr:col>
      <xdr:colOff>25400</xdr:colOff>
      <xdr:row>71</xdr:row>
      <xdr:rowOff>103917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276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122734</xdr:rowOff>
    </xdr:from>
    <xdr:to>
      <xdr:col>85</xdr:col>
      <xdr:colOff>127000</xdr:colOff>
      <xdr:row>77</xdr:row>
      <xdr:rowOff>147093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5481300" y="13324384"/>
          <a:ext cx="838200" cy="2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106459</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3136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83582</xdr:rowOff>
    </xdr:from>
    <xdr:to>
      <xdr:col>85</xdr:col>
      <xdr:colOff>177800</xdr:colOff>
      <xdr:row>78</xdr:row>
      <xdr:rowOff>13732</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105470</xdr:rowOff>
    </xdr:from>
    <xdr:to>
      <xdr:col>81</xdr:col>
      <xdr:colOff>50800</xdr:colOff>
      <xdr:row>77</xdr:row>
      <xdr:rowOff>122734</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4592300" y="13307120"/>
          <a:ext cx="889000" cy="17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83063</xdr:rowOff>
    </xdr:from>
    <xdr:to>
      <xdr:col>81</xdr:col>
      <xdr:colOff>101600</xdr:colOff>
      <xdr:row>78</xdr:row>
      <xdr:rowOff>13213</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4340</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95408</xdr:rowOff>
    </xdr:from>
    <xdr:to>
      <xdr:col>76</xdr:col>
      <xdr:colOff>114300</xdr:colOff>
      <xdr:row>77</xdr:row>
      <xdr:rowOff>105470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3703300" y="13297058"/>
          <a:ext cx="889000" cy="10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88832</xdr:rowOff>
    </xdr:from>
    <xdr:to>
      <xdr:col>76</xdr:col>
      <xdr:colOff>165100</xdr:colOff>
      <xdr:row>78</xdr:row>
      <xdr:rowOff>18982</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10109</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95132</xdr:rowOff>
    </xdr:from>
    <xdr:to>
      <xdr:col>71</xdr:col>
      <xdr:colOff>177800</xdr:colOff>
      <xdr:row>77</xdr:row>
      <xdr:rowOff>95408</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2814300" y="13296782"/>
          <a:ext cx="889000" cy="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99155</xdr:rowOff>
    </xdr:from>
    <xdr:to>
      <xdr:col>72</xdr:col>
      <xdr:colOff>38100</xdr:colOff>
      <xdr:row>78</xdr:row>
      <xdr:rowOff>29305</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20432</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135644</xdr:rowOff>
    </xdr:from>
    <xdr:to>
      <xdr:col>67</xdr:col>
      <xdr:colOff>101600</xdr:colOff>
      <xdr:row>78</xdr:row>
      <xdr:rowOff>65794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3337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56921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430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96293</xdr:rowOff>
    </xdr:from>
    <xdr:to>
      <xdr:col>85</xdr:col>
      <xdr:colOff>177800</xdr:colOff>
      <xdr:row>78</xdr:row>
      <xdr:rowOff>26443</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3297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62010</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326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71934</xdr:rowOff>
    </xdr:from>
    <xdr:to>
      <xdr:col>81</xdr:col>
      <xdr:colOff>101600</xdr:colOff>
      <xdr:row>78</xdr:row>
      <xdr:rowOff>2084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3273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18611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048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54670</xdr:rowOff>
    </xdr:from>
    <xdr:to>
      <xdr:col>76</xdr:col>
      <xdr:colOff>165100</xdr:colOff>
      <xdr:row>77</xdr:row>
      <xdr:rowOff>156270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325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1347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031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44608</xdr:rowOff>
    </xdr:from>
    <xdr:to>
      <xdr:col>72</xdr:col>
      <xdr:colOff>38100</xdr:colOff>
      <xdr:row>77</xdr:row>
      <xdr:rowOff>146208</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324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162735</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021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44332</xdr:rowOff>
    </xdr:from>
    <xdr:to>
      <xdr:col>67</xdr:col>
      <xdr:colOff>101600</xdr:colOff>
      <xdr:row>77</xdr:row>
      <xdr:rowOff>145932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3245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162459</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021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163598</xdr:rowOff>
    </xdr:from>
    <xdr:to>
      <xdr:col>85</xdr:col>
      <xdr:colOff>126364</xdr:colOff>
      <xdr:row>98</xdr:row>
      <xdr:rowOff>138312</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594098"/>
          <a:ext cx="1269" cy="1346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142139</xdr:rowOff>
    </xdr:from>
    <xdr:ext cx="378565"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69442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138312</xdr:rowOff>
    </xdr:from>
    <xdr:to>
      <xdr:col>86</xdr:col>
      <xdr:colOff>25400</xdr:colOff>
      <xdr:row>98</xdr:row>
      <xdr:rowOff>138312</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6940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110275</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369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163598</xdr:rowOff>
    </xdr:from>
    <xdr:to>
      <xdr:col>86</xdr:col>
      <xdr:colOff>25400</xdr:colOff>
      <xdr:row>90</xdr:row>
      <xdr:rowOff>163598</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594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36243</xdr:rowOff>
    </xdr:from>
    <xdr:to>
      <xdr:col>85</xdr:col>
      <xdr:colOff>127000</xdr:colOff>
      <xdr:row>98</xdr:row>
      <xdr:rowOff>76640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5481300" y="16838343"/>
          <a:ext cx="838200" cy="40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135996</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7666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157569</xdr:rowOff>
    </xdr:from>
    <xdr:to>
      <xdr:col>85</xdr:col>
      <xdr:colOff>177800</xdr:colOff>
      <xdr:row>98</xdr:row>
      <xdr:rowOff>87719</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788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51067</xdr:rowOff>
    </xdr:from>
    <xdr:to>
      <xdr:col>81</xdr:col>
      <xdr:colOff>50800</xdr:colOff>
      <xdr:row>98</xdr:row>
      <xdr:rowOff>76640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4592300" y="16853167"/>
          <a:ext cx="889000" cy="25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159846</xdr:rowOff>
    </xdr:from>
    <xdr:to>
      <xdr:col>81</xdr:col>
      <xdr:colOff>101600</xdr:colOff>
      <xdr:row>98</xdr:row>
      <xdr:rowOff>89996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79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106523</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565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51067</xdr:rowOff>
    </xdr:from>
    <xdr:to>
      <xdr:col>76</xdr:col>
      <xdr:colOff>114300</xdr:colOff>
      <xdr:row>98</xdr:row>
      <xdr:rowOff>82583</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3703300" y="16853167"/>
          <a:ext cx="889000" cy="3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149320</xdr:rowOff>
    </xdr:from>
    <xdr:to>
      <xdr:col>76</xdr:col>
      <xdr:colOff>165100</xdr:colOff>
      <xdr:row>98</xdr:row>
      <xdr:rowOff>79470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77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95997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555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82583</xdr:rowOff>
    </xdr:from>
    <xdr:to>
      <xdr:col>71</xdr:col>
      <xdr:colOff>177800</xdr:colOff>
      <xdr:row>98</xdr:row>
      <xdr:rowOff>89674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884683"/>
          <a:ext cx="889000" cy="7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16365</xdr:rowOff>
    </xdr:from>
    <xdr:to>
      <xdr:col>72</xdr:col>
      <xdr:colOff>38100</xdr:colOff>
      <xdr:row>98</xdr:row>
      <xdr:rowOff>117965</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81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134492</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593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55663</xdr:rowOff>
    </xdr:from>
    <xdr:to>
      <xdr:col>67</xdr:col>
      <xdr:colOff>101600</xdr:colOff>
      <xdr:row>98</xdr:row>
      <xdr:rowOff>157263</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857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148390</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950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156893</xdr:rowOff>
    </xdr:from>
    <xdr:to>
      <xdr:col>85</xdr:col>
      <xdr:colOff>177800</xdr:colOff>
      <xdr:row>98</xdr:row>
      <xdr:rowOff>87043</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7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116270</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575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25840</xdr:rowOff>
    </xdr:from>
    <xdr:to>
      <xdr:col>81</xdr:col>
      <xdr:colOff>101600</xdr:colOff>
      <xdr:row>98</xdr:row>
      <xdr:rowOff>127440</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82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118567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920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267</xdr:rowOff>
    </xdr:from>
    <xdr:to>
      <xdr:col>76</xdr:col>
      <xdr:colOff>165100</xdr:colOff>
      <xdr:row>98</xdr:row>
      <xdr:rowOff>101867</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80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92994</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895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31783</xdr:rowOff>
    </xdr:from>
    <xdr:to>
      <xdr:col>72</xdr:col>
      <xdr:colOff>38100</xdr:colOff>
      <xdr:row>98</xdr:row>
      <xdr:rowOff>133383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833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124510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926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38874</xdr:rowOff>
    </xdr:from>
    <xdr:to>
      <xdr:col>67</xdr:col>
      <xdr:colOff>101600</xdr:colOff>
      <xdr:row>98</xdr:row>
      <xdr:rowOff>140474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84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157001</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616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96190</xdr:rowOff>
    </xdr:from>
    <xdr:to>
      <xdr:col>116</xdr:col>
      <xdr:colOff>62864</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1140"/>
          <a:ext cx="1269" cy="1319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42867</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96190</xdr:rowOff>
    </xdr:from>
    <xdr:to>
      <xdr:col>116</xdr:col>
      <xdr:colOff>152400</xdr:colOff>
      <xdr:row>31</xdr:row>
      <xdr:rowOff>96190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1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101871</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45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78994</xdr:rowOff>
    </xdr:from>
    <xdr:to>
      <xdr:col>116</xdr:col>
      <xdr:colOff>114300</xdr:colOff>
      <xdr:row>39</xdr:row>
      <xdr:rowOff>9144</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94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91834</xdr:rowOff>
    </xdr:from>
    <xdr:to>
      <xdr:col>112</xdr:col>
      <xdr:colOff>38100</xdr:colOff>
      <xdr:row>39</xdr:row>
      <xdr:rowOff>21984</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606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38511</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82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95968</xdr:rowOff>
    </xdr:from>
    <xdr:to>
      <xdr:col>107</xdr:col>
      <xdr:colOff>101600</xdr:colOff>
      <xdr:row>39</xdr:row>
      <xdr:rowOff>26118</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611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42644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386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90539</xdr:rowOff>
    </xdr:from>
    <xdr:to>
      <xdr:col>102</xdr:col>
      <xdr:colOff>165100</xdr:colOff>
      <xdr:row>39</xdr:row>
      <xdr:rowOff>20689</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605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37215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80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119856</xdr:rowOff>
    </xdr:from>
    <xdr:to>
      <xdr:col>98</xdr:col>
      <xdr:colOff>38100</xdr:colOff>
      <xdr:row>39</xdr:row>
      <xdr:rowOff>50006</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63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66533</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410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143106</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715606"/>
          <a:ext cx="1269" cy="1368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89783</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90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143106</xdr:rowOff>
    </xdr:from>
    <xdr:to>
      <xdr:col>116</xdr:col>
      <xdr:colOff>152400</xdr:colOff>
      <xdr:row>50</xdr:row>
      <xdr:rowOff>143106</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715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145496</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7466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122619</xdr:rowOff>
    </xdr:from>
    <xdr:to>
      <xdr:col>116</xdr:col>
      <xdr:colOff>114300</xdr:colOff>
      <xdr:row>58</xdr:row>
      <xdr:rowOff>52769</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9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125042</xdr:rowOff>
    </xdr:from>
    <xdr:to>
      <xdr:col>112</xdr:col>
      <xdr:colOff>38100</xdr:colOff>
      <xdr:row>58</xdr:row>
      <xdr:rowOff>55192</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9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71719</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672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132083</xdr:rowOff>
    </xdr:from>
    <xdr:to>
      <xdr:col>107</xdr:col>
      <xdr:colOff>101600</xdr:colOff>
      <xdr:row>58</xdr:row>
      <xdr:rowOff>62233</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04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78760</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679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116606</xdr:rowOff>
    </xdr:from>
    <xdr:to>
      <xdr:col>102</xdr:col>
      <xdr:colOff>165100</xdr:colOff>
      <xdr:row>58</xdr:row>
      <xdr:rowOff>46756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88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63283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664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138849</xdr:rowOff>
    </xdr:from>
    <xdr:to>
      <xdr:col>98</xdr:col>
      <xdr:colOff>38100</xdr:colOff>
      <xdr:row>58</xdr:row>
      <xdr:rowOff>68999</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1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85526</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86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9" name="繰出金グラフ枠">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39598</xdr:rowOff>
    </xdr:from>
    <xdr:to>
      <xdr:col>116</xdr:col>
      <xdr:colOff>62864</xdr:colOff>
      <xdr:row>79</xdr:row>
      <xdr:rowOff>43548</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flipV="1">
          <a:off x="22159595" y="12041098"/>
          <a:ext cx="1269" cy="154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47375</xdr:rowOff>
    </xdr:from>
    <xdr:ext cx="534377" cy="259045"/>
    <xdr:sp macro="" textlink="">
      <xdr:nvSpPr>
        <xdr:cNvPr id="841" name="繰出金最小値テキスト">
          <a:extLst>
            <a:ext uri="{FF2B5EF4-FFF2-40B4-BE49-F238E27FC236}">
              <a16:creationId xmlns:a16="http://schemas.microsoft.com/office/drawing/2014/main" id="{00000000-0008-0000-0600-000049030000}"/>
            </a:ext>
          </a:extLst>
        </xdr:cNvPr>
        <xdr:cNvSpPr txBox="1"/>
      </xdr:nvSpPr>
      <xdr:spPr>
        <a:xfrm>
          <a:off x="22212300" y="13591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43548</xdr:rowOff>
    </xdr:from>
    <xdr:to>
      <xdr:col>116</xdr:col>
      <xdr:colOff>152400</xdr:colOff>
      <xdr:row>79</xdr:row>
      <xdr:rowOff>43548</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3588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157725</xdr:rowOff>
    </xdr:from>
    <xdr:ext cx="599010" cy="259045"/>
    <xdr:sp macro="" textlink="">
      <xdr:nvSpPr>
        <xdr:cNvPr id="843" name="繰出金最大値テキスト">
          <a:extLst>
            <a:ext uri="{FF2B5EF4-FFF2-40B4-BE49-F238E27FC236}">
              <a16:creationId xmlns:a16="http://schemas.microsoft.com/office/drawing/2014/main" id="{00000000-0008-0000-0600-00004B030000}"/>
            </a:ext>
          </a:extLst>
        </xdr:cNvPr>
        <xdr:cNvSpPr txBox="1"/>
      </xdr:nvSpPr>
      <xdr:spPr>
        <a:xfrm>
          <a:off x="22212300" y="11816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39598</xdr:rowOff>
    </xdr:from>
    <xdr:to>
      <xdr:col>116</xdr:col>
      <xdr:colOff>152400</xdr:colOff>
      <xdr:row>70</xdr:row>
      <xdr:rowOff>39598</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204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167030</xdr:rowOff>
    </xdr:from>
    <xdr:to>
      <xdr:col>116</xdr:col>
      <xdr:colOff>63500</xdr:colOff>
      <xdr:row>77</xdr:row>
      <xdr:rowOff>26606</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1323300" y="13197230"/>
          <a:ext cx="838200" cy="31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137253</xdr:rowOff>
    </xdr:from>
    <xdr:ext cx="534377" cy="259045"/>
    <xdr:sp macro="" textlink="">
      <xdr:nvSpPr>
        <xdr:cNvPr id="846" name="繰出金平均値テキスト">
          <a:extLst>
            <a:ext uri="{FF2B5EF4-FFF2-40B4-BE49-F238E27FC236}">
              <a16:creationId xmlns:a16="http://schemas.microsoft.com/office/drawing/2014/main" id="{00000000-0008-0000-0600-00004E030000}"/>
            </a:ext>
          </a:extLst>
        </xdr:cNvPr>
        <xdr:cNvSpPr txBox="1"/>
      </xdr:nvSpPr>
      <xdr:spPr>
        <a:xfrm>
          <a:off x="22212300" y="13167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158826</xdr:rowOff>
    </xdr:from>
    <xdr:to>
      <xdr:col>116</xdr:col>
      <xdr:colOff>114300</xdr:colOff>
      <xdr:row>77</xdr:row>
      <xdr:rowOff>88976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2110700" y="13189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26606</xdr:rowOff>
    </xdr:from>
    <xdr:to>
      <xdr:col>111</xdr:col>
      <xdr:colOff>177800</xdr:colOff>
      <xdr:row>77</xdr:row>
      <xdr:rowOff>33629</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0434300" y="13228256"/>
          <a:ext cx="889000" cy="7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77</xdr:row>
      <xdr:rowOff>9716</xdr:rowOff>
    </xdr:from>
    <xdr:to>
      <xdr:col>112</xdr:col>
      <xdr:colOff>38100</xdr:colOff>
      <xdr:row>77</xdr:row>
      <xdr:rowOff>111316</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1272500" y="13211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102443</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1056111" y="13304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33629</xdr:rowOff>
    </xdr:from>
    <xdr:to>
      <xdr:col>107</xdr:col>
      <xdr:colOff>50800</xdr:colOff>
      <xdr:row>77</xdr:row>
      <xdr:rowOff>67284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19545300" y="13235279"/>
          <a:ext cx="889000"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16396</xdr:rowOff>
    </xdr:from>
    <xdr:to>
      <xdr:col>107</xdr:col>
      <xdr:colOff>101600</xdr:colOff>
      <xdr:row>77</xdr:row>
      <xdr:rowOff>117996</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0383500" y="1321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109123</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0167111" y="1331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22110</xdr:rowOff>
    </xdr:from>
    <xdr:to>
      <xdr:col>102</xdr:col>
      <xdr:colOff>114300</xdr:colOff>
      <xdr:row>77</xdr:row>
      <xdr:rowOff>67284</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656300" y="13223760"/>
          <a:ext cx="889000" cy="45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40742</xdr:rowOff>
    </xdr:from>
    <xdr:to>
      <xdr:col>102</xdr:col>
      <xdr:colOff>165100</xdr:colOff>
      <xdr:row>77</xdr:row>
      <xdr:rowOff>142342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9494500" y="132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133469</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278111" y="13335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100837</xdr:rowOff>
    </xdr:from>
    <xdr:to>
      <xdr:col>98</xdr:col>
      <xdr:colOff>38100</xdr:colOff>
      <xdr:row>78</xdr:row>
      <xdr:rowOff>30987</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8605500" y="1330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22114</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8389111" y="13395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116230</xdr:rowOff>
    </xdr:from>
    <xdr:to>
      <xdr:col>116</xdr:col>
      <xdr:colOff>114300</xdr:colOff>
      <xdr:row>77</xdr:row>
      <xdr:rowOff>46380</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2110700" y="131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139107</xdr:rowOff>
    </xdr:from>
    <xdr:ext cx="534377" cy="259045"/>
    <xdr:sp macro="" textlink="">
      <xdr:nvSpPr>
        <xdr:cNvPr id="865" name="繰出金該当値テキスト">
          <a:extLst>
            <a:ext uri="{FF2B5EF4-FFF2-40B4-BE49-F238E27FC236}">
              <a16:creationId xmlns:a16="http://schemas.microsoft.com/office/drawing/2014/main" id="{00000000-0008-0000-0600-000061030000}"/>
            </a:ext>
          </a:extLst>
        </xdr:cNvPr>
        <xdr:cNvSpPr txBox="1"/>
      </xdr:nvSpPr>
      <xdr:spPr>
        <a:xfrm>
          <a:off x="22212300" y="1299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147256</xdr:rowOff>
    </xdr:from>
    <xdr:to>
      <xdr:col>112</xdr:col>
      <xdr:colOff>38100</xdr:colOff>
      <xdr:row>77</xdr:row>
      <xdr:rowOff>77406</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1272500" y="131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93933</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952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154279</xdr:rowOff>
    </xdr:from>
    <xdr:to>
      <xdr:col>107</xdr:col>
      <xdr:colOff>101600</xdr:colOff>
      <xdr:row>77</xdr:row>
      <xdr:rowOff>84429</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0383500" y="13184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100957</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2959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16484</xdr:rowOff>
    </xdr:from>
    <xdr:to>
      <xdr:col>102</xdr:col>
      <xdr:colOff>165100</xdr:colOff>
      <xdr:row>77</xdr:row>
      <xdr:rowOff>118084</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9494500" y="13218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134611</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993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142760</xdr:rowOff>
    </xdr:from>
    <xdr:to>
      <xdr:col>98</xdr:col>
      <xdr:colOff>38100</xdr:colOff>
      <xdr:row>77</xdr:row>
      <xdr:rowOff>72910</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8605500" y="1317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89438</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948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98879</xdr:rowOff>
    </xdr:from>
    <xdr:to>
      <xdr:col>120</xdr:col>
      <xdr:colOff>114300</xdr:colOff>
      <xdr:row>99</xdr:row>
      <xdr:rowOff>98879</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128106</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115207</xdr:rowOff>
    </xdr:from>
    <xdr:to>
      <xdr:col>120</xdr:col>
      <xdr:colOff>114300</xdr:colOff>
      <xdr:row>97</xdr:row>
      <xdr:rowOff>115207</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144434</xdr:rowOff>
    </xdr:from>
    <xdr:ext cx="467179"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7820821" y="16603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95</xdr:row>
      <xdr:rowOff>131536</xdr:rowOff>
    </xdr:from>
    <xdr:to>
      <xdr:col>120</xdr:col>
      <xdr:colOff>114300</xdr:colOff>
      <xdr:row>95</xdr:row>
      <xdr:rowOff>131536</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94</xdr:row>
      <xdr:rowOff>160763</xdr:rowOff>
    </xdr:from>
    <xdr:ext cx="467179"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7820821" y="16277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147864</xdr:rowOff>
    </xdr:from>
    <xdr:to>
      <xdr:col>120</xdr:col>
      <xdr:colOff>114300</xdr:colOff>
      <xdr:row>93</xdr:row>
      <xdr:rowOff>147864</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5641</xdr:rowOff>
    </xdr:from>
    <xdr:ext cx="467179"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7820821" y="15950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164193</xdr:rowOff>
    </xdr:from>
    <xdr:to>
      <xdr:col>120</xdr:col>
      <xdr:colOff>114300</xdr:colOff>
      <xdr:row>91</xdr:row>
      <xdr:rowOff>164193</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21970</xdr:rowOff>
    </xdr:from>
    <xdr:ext cx="46717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7820821" y="1562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9071</xdr:rowOff>
    </xdr:from>
    <xdr:to>
      <xdr:col>120</xdr:col>
      <xdr:colOff>114300</xdr:colOff>
      <xdr:row>90</xdr:row>
      <xdr:rowOff>9071</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38298</xdr:rowOff>
    </xdr:from>
    <xdr:ext cx="531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756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153580</xdr:rowOff>
    </xdr:from>
    <xdr:to>
      <xdr:col>116</xdr:col>
      <xdr:colOff>62864</xdr:colOff>
      <xdr:row>99</xdr:row>
      <xdr:rowOff>98879</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flipV="1">
          <a:off x="22159595" y="15584080"/>
          <a:ext cx="1269" cy="148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146158</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71197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98879</xdr:rowOff>
    </xdr:from>
    <xdr:to>
      <xdr:col>116</xdr:col>
      <xdr:colOff>152400</xdr:colOff>
      <xdr:row>99</xdr:row>
      <xdr:rowOff>98879</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100257</xdr:rowOff>
    </xdr:from>
    <xdr:ext cx="469744"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35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153580</xdr:rowOff>
    </xdr:from>
    <xdr:to>
      <xdr:col>116</xdr:col>
      <xdr:colOff>152400</xdr:colOff>
      <xdr:row>90</xdr:row>
      <xdr:rowOff>153580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558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98879</xdr:rowOff>
    </xdr:from>
    <xdr:to>
      <xdr:col>116</xdr:col>
      <xdr:colOff>63500</xdr:colOff>
      <xdr:row>99</xdr:row>
      <xdr:rowOff>98879</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7072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63608</xdr:rowOff>
    </xdr:from>
    <xdr:ext cx="313932"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8657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40731</xdr:rowOff>
    </xdr:from>
    <xdr:to>
      <xdr:col>116</xdr:col>
      <xdr:colOff>114300</xdr:colOff>
      <xdr:row>99</xdr:row>
      <xdr:rowOff>142331</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701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98879</xdr:rowOff>
    </xdr:from>
    <xdr:to>
      <xdr:col>111</xdr:col>
      <xdr:colOff>177800</xdr:colOff>
      <xdr:row>99</xdr:row>
      <xdr:rowOff>98879</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99</xdr:row>
      <xdr:rowOff>40404</xdr:rowOff>
    </xdr:from>
    <xdr:to>
      <xdr:col>112</xdr:col>
      <xdr:colOff>38100</xdr:colOff>
      <xdr:row>99</xdr:row>
      <xdr:rowOff>142004</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701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158531</xdr:rowOff>
    </xdr:from>
    <xdr:ext cx="313932"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66333" y="167891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98879</xdr:rowOff>
    </xdr:from>
    <xdr:to>
      <xdr:col>107</xdr:col>
      <xdr:colOff>50800</xdr:colOff>
      <xdr:row>99</xdr:row>
      <xdr:rowOff>98879</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39914</xdr:rowOff>
    </xdr:from>
    <xdr:to>
      <xdr:col>107</xdr:col>
      <xdr:colOff>101600</xdr:colOff>
      <xdr:row>99</xdr:row>
      <xdr:rowOff>141514</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701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158041</xdr:rowOff>
    </xdr:from>
    <xdr:ext cx="313932"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77333" y="167886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98879</xdr:rowOff>
    </xdr:from>
    <xdr:to>
      <xdr:col>102</xdr:col>
      <xdr:colOff>114300</xdr:colOff>
      <xdr:row>99</xdr:row>
      <xdr:rowOff>98879</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99</xdr:row>
      <xdr:rowOff>39261</xdr:rowOff>
    </xdr:from>
    <xdr:to>
      <xdr:col>102</xdr:col>
      <xdr:colOff>165100</xdr:colOff>
      <xdr:row>99</xdr:row>
      <xdr:rowOff>140861</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7012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157388</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88333" y="167880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48079</xdr:rowOff>
    </xdr:from>
    <xdr:to>
      <xdr:col>98</xdr:col>
      <xdr:colOff>38100</xdr:colOff>
      <xdr:row>99</xdr:row>
      <xdr:rowOff>149679</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70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140806</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48079</xdr:rowOff>
    </xdr:from>
    <xdr:to>
      <xdr:col>116</xdr:col>
      <xdr:colOff>114300</xdr:colOff>
      <xdr:row>99</xdr:row>
      <xdr:rowOff>149679</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99</xdr:row>
      <xdr:rowOff>19158</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9927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48079</xdr:rowOff>
    </xdr:from>
    <xdr:to>
      <xdr:col>112</xdr:col>
      <xdr:colOff>38100</xdr:colOff>
      <xdr:row>99</xdr:row>
      <xdr:rowOff>149679</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140806</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99</xdr:row>
      <xdr:rowOff>48079</xdr:rowOff>
    </xdr:from>
    <xdr:to>
      <xdr:col>107</xdr:col>
      <xdr:colOff>101600</xdr:colOff>
      <xdr:row>99</xdr:row>
      <xdr:rowOff>149679</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140806</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99</xdr:row>
      <xdr:rowOff>48079</xdr:rowOff>
    </xdr:from>
    <xdr:to>
      <xdr:col>102</xdr:col>
      <xdr:colOff>165100</xdr:colOff>
      <xdr:row>99</xdr:row>
      <xdr:rowOff>149679</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140806</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48079</xdr:rowOff>
    </xdr:from>
    <xdr:to>
      <xdr:col>98</xdr:col>
      <xdr:colOff>38100</xdr:colOff>
      <xdr:row>99</xdr:row>
      <xdr:rowOff>149679</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166206</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67968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住民一人当たり性質別決算についての特徴としては、まず、人件費が類似団体平均を大きく上回っていることがあげられる。令和３年度に大きく数値が増加しているのは、令和３年度より志摩広域消防組合が志摩市一般会計へ編入されたことが要因だが、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が類似団体平均を大きく上回っており、合併団体として支所職員が一定以上必要なことや、保育所、ごみ処理、給食等の分野において、統合を進めているものの、一般事務職と異なり、全体的な再配置等が困難なことから定員の適正化が進んでいない状況にあるためである。一方、扶助費については類似団体平均を下回っており、公債費についても、合併特例債の償還終了に伴い減少傾向であり、令和５年度は類似団体平均を下回っており、今後も減少傾向は続く見込みである。普通建設事業費については、津波避難対策として、避難タワーや公共施設等の高台移転を進めており、令和４年度に大きく増加し、その傾向は令和５年度も引き続いている。積立金については、令和４年度は前年度よりも減少したものの、ふるさと応援基金への積立金が増加したことにより、令和５年度は大きく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物価高騰等の社会情勢がある中、喫緊の課題である大規模災害への備えなど、将来的な負担増について注視しながら、慎重な財政運営を継続していくことが求められる。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三重県志摩市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45,114
44,603
178.93
28,666,160
27,953,653
695,586
15,464,700
18,341,254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15.4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9970</xdr:rowOff>
    </xdr:from>
    <xdr:to>
      <xdr:col>24</xdr:col>
      <xdr:colOff>62865</xdr:colOff>
      <xdr:row>37</xdr:row>
      <xdr:rowOff>120650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53470"/>
          <a:ext cx="1270" cy="1310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124477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120650</xdr:rowOff>
    </xdr:from>
    <xdr:to>
      <xdr:col>24</xdr:col>
      <xdr:colOff>152400</xdr:colOff>
      <xdr:row>37</xdr:row>
      <xdr:rowOff>120650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6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128097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28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9970</xdr:rowOff>
    </xdr:from>
    <xdr:to>
      <xdr:col>24</xdr:col>
      <xdr:colOff>152400</xdr:colOff>
      <xdr:row>30</xdr:row>
      <xdr:rowOff>9970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5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166370</xdr:rowOff>
    </xdr:from>
    <xdr:to>
      <xdr:col>24</xdr:col>
      <xdr:colOff>63500</xdr:colOff>
      <xdr:row>37</xdr:row>
      <xdr:rowOff>13017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38570"/>
          <a:ext cx="8382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89488</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18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66611</xdr:rowOff>
    </xdr:from>
    <xdr:to>
      <xdr:col>24</xdr:col>
      <xdr:colOff>114300</xdr:colOff>
      <xdr:row>35</xdr:row>
      <xdr:rowOff>168211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164465</xdr:rowOff>
    </xdr:from>
    <xdr:to>
      <xdr:col>19</xdr:col>
      <xdr:colOff>177800</xdr:colOff>
      <xdr:row>37</xdr:row>
      <xdr:rowOff>13017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336665"/>
          <a:ext cx="8890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89853</xdr:rowOff>
    </xdr:from>
    <xdr:to>
      <xdr:col>20</xdr:col>
      <xdr:colOff>38100</xdr:colOff>
      <xdr:row>36</xdr:row>
      <xdr:rowOff>20003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90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36530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6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164465</xdr:rowOff>
    </xdr:from>
    <xdr:to>
      <xdr:col>15</xdr:col>
      <xdr:colOff>50800</xdr:colOff>
      <xdr:row>37</xdr:row>
      <xdr:rowOff>18923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36665"/>
          <a:ext cx="889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100521</xdr:rowOff>
    </xdr:from>
    <xdr:to>
      <xdr:col>15</xdr:col>
      <xdr:colOff>101600</xdr:colOff>
      <xdr:row>36</xdr:row>
      <xdr:rowOff>30671</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0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47198</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76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147510</xdr:rowOff>
    </xdr:from>
    <xdr:to>
      <xdr:col>10</xdr:col>
      <xdr:colOff>114300</xdr:colOff>
      <xdr:row>37</xdr:row>
      <xdr:rowOff>18923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19710"/>
          <a:ext cx="889000" cy="4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125666</xdr:rowOff>
    </xdr:from>
    <xdr:to>
      <xdr:col>10</xdr:col>
      <xdr:colOff>165100</xdr:colOff>
      <xdr:row>36</xdr:row>
      <xdr:rowOff>55816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72343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01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53086</xdr:rowOff>
    </xdr:from>
    <xdr:to>
      <xdr:col>6</xdr:col>
      <xdr:colOff>38100</xdr:colOff>
      <xdr:row>37</xdr:row>
      <xdr:rowOff>154686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396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145813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48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115570</xdr:rowOff>
    </xdr:from>
    <xdr:to>
      <xdr:col>24</xdr:col>
      <xdr:colOff>114300</xdr:colOff>
      <xdr:row>37</xdr:row>
      <xdr:rowOff>45720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8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30497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02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133667</xdr:rowOff>
    </xdr:from>
    <xdr:to>
      <xdr:col>20</xdr:col>
      <xdr:colOff>38100</xdr:colOff>
      <xdr:row>37</xdr:row>
      <xdr:rowOff>63817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05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54944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98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113665</xdr:rowOff>
    </xdr:from>
    <xdr:to>
      <xdr:col>15</xdr:col>
      <xdr:colOff>101600</xdr:colOff>
      <xdr:row>37</xdr:row>
      <xdr:rowOff>43815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8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34942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78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139573</xdr:rowOff>
    </xdr:from>
    <xdr:to>
      <xdr:col>10</xdr:col>
      <xdr:colOff>165100</xdr:colOff>
      <xdr:row>37</xdr:row>
      <xdr:rowOff>69723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11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60850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04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96710</xdr:rowOff>
    </xdr:from>
    <xdr:to>
      <xdr:col>6</xdr:col>
      <xdr:colOff>38100</xdr:colOff>
      <xdr:row>37</xdr:row>
      <xdr:rowOff>26860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68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43387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044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88775</xdr:rowOff>
    </xdr:from>
    <xdr:to>
      <xdr:col>24</xdr:col>
      <xdr:colOff>62865</xdr:colOff>
      <xdr:row>58</xdr:row>
      <xdr:rowOff>163379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61275"/>
          <a:ext cx="1270" cy="1446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167206</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11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163379</xdr:rowOff>
    </xdr:from>
    <xdr:to>
      <xdr:col>24</xdr:col>
      <xdr:colOff>152400</xdr:colOff>
      <xdr:row>58</xdr:row>
      <xdr:rowOff>163379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35452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365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1,180,098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88775</xdr:rowOff>
    </xdr:from>
    <xdr:to>
      <xdr:col>24</xdr:col>
      <xdr:colOff>152400</xdr:colOff>
      <xdr:row>50</xdr:row>
      <xdr:rowOff>88775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61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60920</xdr:rowOff>
    </xdr:from>
    <xdr:to>
      <xdr:col>24</xdr:col>
      <xdr:colOff>63500</xdr:colOff>
      <xdr:row>58</xdr:row>
      <xdr:rowOff>94359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05020"/>
          <a:ext cx="838200" cy="3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16491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91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165064</xdr:rowOff>
    </xdr:from>
    <xdr:to>
      <xdr:col>24</xdr:col>
      <xdr:colOff>114300</xdr:colOff>
      <xdr:row>58</xdr:row>
      <xdr:rowOff>95214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88295</xdr:rowOff>
    </xdr:from>
    <xdr:to>
      <xdr:col>19</xdr:col>
      <xdr:colOff>177800</xdr:colOff>
      <xdr:row>58</xdr:row>
      <xdr:rowOff>94359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10032395"/>
          <a:ext cx="889000" cy="6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169532</xdr:rowOff>
    </xdr:from>
    <xdr:to>
      <xdr:col>20</xdr:col>
      <xdr:colOff>38100</xdr:colOff>
      <xdr:row>58</xdr:row>
      <xdr:rowOff>99682</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116209</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152856</xdr:rowOff>
    </xdr:from>
    <xdr:to>
      <xdr:col>15</xdr:col>
      <xdr:colOff>50800</xdr:colOff>
      <xdr:row>58</xdr:row>
      <xdr:rowOff>88295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25506"/>
          <a:ext cx="889000" cy="106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166026</xdr:rowOff>
    </xdr:from>
    <xdr:to>
      <xdr:col>15</xdr:col>
      <xdr:colOff>101600</xdr:colOff>
      <xdr:row>58</xdr:row>
      <xdr:rowOff>96176</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112703</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152856</xdr:rowOff>
    </xdr:from>
    <xdr:to>
      <xdr:col>10</xdr:col>
      <xdr:colOff>114300</xdr:colOff>
      <xdr:row>58</xdr:row>
      <xdr:rowOff>115514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9925506"/>
          <a:ext cx="889000" cy="134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68942</xdr:rowOff>
    </xdr:from>
    <xdr:to>
      <xdr:col>10</xdr:col>
      <xdr:colOff>165100</xdr:colOff>
      <xdr:row>57</xdr:row>
      <xdr:rowOff>170542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15619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77170</xdr:rowOff>
    </xdr:from>
    <xdr:to>
      <xdr:col>6</xdr:col>
      <xdr:colOff>38100</xdr:colOff>
      <xdr:row>59</xdr:row>
      <xdr:rowOff>7320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1002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169897</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63111" y="10113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10120</xdr:rowOff>
    </xdr:from>
    <xdr:to>
      <xdr:col>24</xdr:col>
      <xdr:colOff>114300</xdr:colOff>
      <xdr:row>58</xdr:row>
      <xdr:rowOff>111720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5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143492</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16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43559</xdr:rowOff>
    </xdr:from>
    <xdr:to>
      <xdr:col>20</xdr:col>
      <xdr:colOff>38100</xdr:colOff>
      <xdr:row>58</xdr:row>
      <xdr:rowOff>145159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87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136286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8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37495</xdr:rowOff>
    </xdr:from>
    <xdr:to>
      <xdr:col>15</xdr:col>
      <xdr:colOff>101600</xdr:colOff>
      <xdr:row>58</xdr:row>
      <xdr:rowOff>139095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8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130222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10074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102056</xdr:rowOff>
    </xdr:from>
    <xdr:to>
      <xdr:col>10</xdr:col>
      <xdr:colOff>165100</xdr:colOff>
      <xdr:row>58</xdr:row>
      <xdr:rowOff>32206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7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23333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67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64714</xdr:rowOff>
    </xdr:from>
    <xdr:to>
      <xdr:col>6</xdr:col>
      <xdr:colOff>38100</xdr:colOff>
      <xdr:row>58</xdr:row>
      <xdr:rowOff>166314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10008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11391</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63111" y="9784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13266</xdr:rowOff>
    </xdr:from>
    <xdr:to>
      <xdr:col>24</xdr:col>
      <xdr:colOff>62865</xdr:colOff>
      <xdr:row>77</xdr:row>
      <xdr:rowOff>42645</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216"/>
          <a:ext cx="1270" cy="1058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46472</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248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42645</xdr:rowOff>
    </xdr:from>
    <xdr:to>
      <xdr:col>24</xdr:col>
      <xdr:colOff>152400</xdr:colOff>
      <xdr:row>77</xdr:row>
      <xdr:rowOff>42645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244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131393</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390,154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13266</xdr:rowOff>
    </xdr:from>
    <xdr:to>
      <xdr:col>24</xdr:col>
      <xdr:colOff>152400</xdr:colOff>
      <xdr:row>71</xdr:row>
      <xdr:rowOff>13266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103874</xdr:rowOff>
    </xdr:from>
    <xdr:to>
      <xdr:col>24</xdr:col>
      <xdr:colOff>63500</xdr:colOff>
      <xdr:row>76</xdr:row>
      <xdr:rowOff>29890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962624"/>
          <a:ext cx="838200" cy="9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32269</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910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53842</xdr:rowOff>
    </xdr:from>
    <xdr:to>
      <xdr:col>24</xdr:col>
      <xdr:colOff>114300</xdr:colOff>
      <xdr:row>75</xdr:row>
      <xdr:rowOff>155442</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12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29890</xdr:rowOff>
    </xdr:from>
    <xdr:to>
      <xdr:col>19</xdr:col>
      <xdr:colOff>177800</xdr:colOff>
      <xdr:row>76</xdr:row>
      <xdr:rowOff>63595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060090"/>
          <a:ext cx="889000" cy="33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110517</xdr:rowOff>
    </xdr:from>
    <xdr:to>
      <xdr:col>20</xdr:col>
      <xdr:colOff>38100</xdr:colOff>
      <xdr:row>76</xdr:row>
      <xdr:rowOff>40667</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2969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57194</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744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63595</xdr:rowOff>
    </xdr:from>
    <xdr:to>
      <xdr:col>15</xdr:col>
      <xdr:colOff>50800</xdr:colOff>
      <xdr:row>77</xdr:row>
      <xdr:rowOff>23118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093795"/>
          <a:ext cx="889000" cy="13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70173</xdr:rowOff>
    </xdr:from>
    <xdr:to>
      <xdr:col>15</xdr:col>
      <xdr:colOff>101600</xdr:colOff>
      <xdr:row>76</xdr:row>
      <xdr:rowOff>322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292892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16850</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704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23118</xdr:rowOff>
    </xdr:from>
    <xdr:to>
      <xdr:col>10</xdr:col>
      <xdr:colOff>114300</xdr:colOff>
      <xdr:row>77</xdr:row>
      <xdr:rowOff>38998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24768"/>
          <a:ext cx="889000" cy="1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26127</xdr:rowOff>
    </xdr:from>
    <xdr:to>
      <xdr:col>10</xdr:col>
      <xdr:colOff>165100</xdr:colOff>
      <xdr:row>76</xdr:row>
      <xdr:rowOff>127727</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5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144253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31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110603</xdr:rowOff>
    </xdr:from>
    <xdr:to>
      <xdr:col>6</xdr:col>
      <xdr:colOff>38100</xdr:colOff>
      <xdr:row>77</xdr:row>
      <xdr:rowOff>40753</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14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57280</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91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53074</xdr:rowOff>
    </xdr:from>
    <xdr:to>
      <xdr:col>24</xdr:col>
      <xdr:colOff>114300</xdr:colOff>
      <xdr:row>75</xdr:row>
      <xdr:rowOff>154673</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91182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75951</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763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150540</xdr:rowOff>
    </xdr:from>
    <xdr:to>
      <xdr:col>20</xdr:col>
      <xdr:colOff>38100</xdr:colOff>
      <xdr:row>76</xdr:row>
      <xdr:rowOff>80690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009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71817</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102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12795</xdr:rowOff>
    </xdr:from>
    <xdr:to>
      <xdr:col>15</xdr:col>
      <xdr:colOff>101600</xdr:colOff>
      <xdr:row>76</xdr:row>
      <xdr:rowOff>114395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04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105522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135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143768</xdr:rowOff>
    </xdr:from>
    <xdr:to>
      <xdr:col>10</xdr:col>
      <xdr:colOff>165100</xdr:colOff>
      <xdr:row>77</xdr:row>
      <xdr:rowOff>73918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73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65045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266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159648</xdr:rowOff>
    </xdr:from>
    <xdr:to>
      <xdr:col>6</xdr:col>
      <xdr:colOff>38100</xdr:colOff>
      <xdr:row>77</xdr:row>
      <xdr:rowOff>89798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18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80925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282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92</xdr:row>
      <xdr:rowOff>26310</xdr:rowOff>
    </xdr:from>
    <xdr:to>
      <xdr:col>24</xdr:col>
      <xdr:colOff>62865</xdr:colOff>
      <xdr:row>98</xdr:row>
      <xdr:rowOff>4488</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799710"/>
          <a:ext cx="1270" cy="1006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8315</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10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4488</xdr:rowOff>
    </xdr:from>
    <xdr:to>
      <xdr:col>24</xdr:col>
      <xdr:colOff>152400</xdr:colOff>
      <xdr:row>98</xdr:row>
      <xdr:rowOff>4488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06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144437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574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249,801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92</xdr:row>
      <xdr:rowOff>26310</xdr:rowOff>
    </xdr:from>
    <xdr:to>
      <xdr:col>24</xdr:col>
      <xdr:colOff>152400</xdr:colOff>
      <xdr:row>92</xdr:row>
      <xdr:rowOff>26310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799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19881</xdr:rowOff>
    </xdr:from>
    <xdr:to>
      <xdr:col>24</xdr:col>
      <xdr:colOff>63500</xdr:colOff>
      <xdr:row>97</xdr:row>
      <xdr:rowOff>48735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3797300" y="16650531"/>
          <a:ext cx="838200" cy="28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144018</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4317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121141</xdr:rowOff>
    </xdr:from>
    <xdr:to>
      <xdr:col>24</xdr:col>
      <xdr:colOff>114300</xdr:colOff>
      <xdr:row>97</xdr:row>
      <xdr:rowOff>51291</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19881</xdr:rowOff>
    </xdr:from>
    <xdr:to>
      <xdr:col>19</xdr:col>
      <xdr:colOff>177800</xdr:colOff>
      <xdr:row>97</xdr:row>
      <xdr:rowOff>28860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650531"/>
          <a:ext cx="889000" cy="8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130725</xdr:rowOff>
    </xdr:from>
    <xdr:to>
      <xdr:col>20</xdr:col>
      <xdr:colOff>38100</xdr:colOff>
      <xdr:row>97</xdr:row>
      <xdr:rowOff>60875</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89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77402</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65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28860</xdr:rowOff>
    </xdr:from>
    <xdr:to>
      <xdr:col>15</xdr:col>
      <xdr:colOff>50800</xdr:colOff>
      <xdr:row>97</xdr:row>
      <xdr:rowOff>74952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659510"/>
          <a:ext cx="889000" cy="46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136627</xdr:rowOff>
    </xdr:from>
    <xdr:to>
      <xdr:col>15</xdr:col>
      <xdr:colOff>101600</xdr:colOff>
      <xdr:row>97</xdr:row>
      <xdr:rowOff>66777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95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83304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71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61033</xdr:rowOff>
    </xdr:from>
    <xdr:to>
      <xdr:col>10</xdr:col>
      <xdr:colOff>114300</xdr:colOff>
      <xdr:row>97</xdr:row>
      <xdr:rowOff>74952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1130300" y="16691683"/>
          <a:ext cx="889000" cy="1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171165</xdr:rowOff>
    </xdr:from>
    <xdr:to>
      <xdr:col>10</xdr:col>
      <xdr:colOff>165100</xdr:colOff>
      <xdr:row>97</xdr:row>
      <xdr:rowOff>101315</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63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117842</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40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64463</xdr:rowOff>
    </xdr:from>
    <xdr:to>
      <xdr:col>6</xdr:col>
      <xdr:colOff>38100</xdr:colOff>
      <xdr:row>97</xdr:row>
      <xdr:rowOff>166063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695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157190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787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169385</xdr:rowOff>
    </xdr:from>
    <xdr:to>
      <xdr:col>24</xdr:col>
      <xdr:colOff>114300</xdr:colOff>
      <xdr:row>97</xdr:row>
      <xdr:rowOff>99535</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62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147812</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6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140531</xdr:rowOff>
    </xdr:from>
    <xdr:to>
      <xdr:col>20</xdr:col>
      <xdr:colOff>38100</xdr:colOff>
      <xdr:row>97</xdr:row>
      <xdr:rowOff>70681</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599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61808</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692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149510</xdr:rowOff>
    </xdr:from>
    <xdr:to>
      <xdr:col>15</xdr:col>
      <xdr:colOff>101600</xdr:colOff>
      <xdr:row>97</xdr:row>
      <xdr:rowOff>79660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60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70787</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701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24152</xdr:rowOff>
    </xdr:from>
    <xdr:to>
      <xdr:col>10</xdr:col>
      <xdr:colOff>165100</xdr:colOff>
      <xdr:row>97</xdr:row>
      <xdr:rowOff>125752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654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116879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747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10233</xdr:rowOff>
    </xdr:from>
    <xdr:to>
      <xdr:col>6</xdr:col>
      <xdr:colOff>38100</xdr:colOff>
      <xdr:row>97</xdr:row>
      <xdr:rowOff>111833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640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128360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416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42382</xdr:rowOff>
    </xdr:from>
    <xdr:to>
      <xdr:col>54</xdr:col>
      <xdr:colOff>189865</xdr:colOff>
      <xdr:row>39</xdr:row>
      <xdr:rowOff>98878</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82"/>
          <a:ext cx="1270" cy="1599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160509</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42382</xdr:rowOff>
    </xdr:from>
    <xdr:to>
      <xdr:col>55</xdr:col>
      <xdr:colOff>88900</xdr:colOff>
      <xdr:row>30</xdr:row>
      <xdr:rowOff>42382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164193</xdr:rowOff>
    </xdr:from>
    <xdr:to>
      <xdr:col>55</xdr:col>
      <xdr:colOff>0</xdr:colOff>
      <xdr:row>39</xdr:row>
      <xdr:rowOff>33238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679293"/>
          <a:ext cx="838200" cy="40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154884</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32708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132007</xdr:rowOff>
    </xdr:from>
    <xdr:to>
      <xdr:col>55</xdr:col>
      <xdr:colOff>50800</xdr:colOff>
      <xdr:row>38</xdr:row>
      <xdr:rowOff>62157</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33238</xdr:rowOff>
    </xdr:from>
    <xdr:to>
      <xdr:col>50</xdr:col>
      <xdr:colOff>114300</xdr:colOff>
      <xdr:row>39</xdr:row>
      <xdr:rowOff>51853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719788"/>
          <a:ext cx="889000" cy="18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119271</xdr:rowOff>
    </xdr:from>
    <xdr:to>
      <xdr:col>50</xdr:col>
      <xdr:colOff>165100</xdr:colOff>
      <xdr:row>38</xdr:row>
      <xdr:rowOff>49421</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65948</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51853</xdr:rowOff>
    </xdr:from>
    <xdr:to>
      <xdr:col>45</xdr:col>
      <xdr:colOff>177800</xdr:colOff>
      <xdr:row>39</xdr:row>
      <xdr:rowOff>94307</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738403"/>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132987</xdr:rowOff>
    </xdr:from>
    <xdr:to>
      <xdr:col>46</xdr:col>
      <xdr:colOff>38100</xdr:colOff>
      <xdr:row>38</xdr:row>
      <xdr:rowOff>63137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79664</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94307</xdr:rowOff>
    </xdr:from>
    <xdr:to>
      <xdr:col>41</xdr:col>
      <xdr:colOff>50800</xdr:colOff>
      <xdr:row>39</xdr:row>
      <xdr:rowOff>94633</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780857"/>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158133</xdr:rowOff>
    </xdr:from>
    <xdr:to>
      <xdr:col>41</xdr:col>
      <xdr:colOff>101600</xdr:colOff>
      <xdr:row>38</xdr:row>
      <xdr:rowOff>88283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104810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159439</xdr:rowOff>
    </xdr:from>
    <xdr:to>
      <xdr:col>36</xdr:col>
      <xdr:colOff>165100</xdr:colOff>
      <xdr:row>38</xdr:row>
      <xdr:rowOff>89589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03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106116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2783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113393</xdr:rowOff>
    </xdr:from>
    <xdr:to>
      <xdr:col>55</xdr:col>
      <xdr:colOff>50800</xdr:colOff>
      <xdr:row>39</xdr:row>
      <xdr:rowOff>43543</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28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28320</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434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153888</xdr:rowOff>
    </xdr:from>
    <xdr:to>
      <xdr:col>50</xdr:col>
      <xdr:colOff>165100</xdr:colOff>
      <xdr:row>39</xdr:row>
      <xdr:rowOff>84038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6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75165</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617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1053</xdr:rowOff>
    </xdr:from>
    <xdr:to>
      <xdr:col>46</xdr:col>
      <xdr:colOff>38100</xdr:colOff>
      <xdr:row>39</xdr:row>
      <xdr:rowOff>102653</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8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93780</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803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43507</xdr:rowOff>
    </xdr:from>
    <xdr:to>
      <xdr:col>41</xdr:col>
      <xdr:colOff>101600</xdr:colOff>
      <xdr:row>39</xdr:row>
      <xdr:rowOff>145107</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73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136234</xdr:rowOff>
    </xdr:from>
    <xdr:ext cx="313932"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704333" y="68227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43833</xdr:rowOff>
    </xdr:from>
    <xdr:to>
      <xdr:col>36</xdr:col>
      <xdr:colOff>165100</xdr:colOff>
      <xdr:row>39</xdr:row>
      <xdr:rowOff>145433</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730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136560</xdr:rowOff>
    </xdr:from>
    <xdr:ext cx="313932"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815333" y="68231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26261</xdr:rowOff>
    </xdr:from>
    <xdr:to>
      <xdr:col>54</xdr:col>
      <xdr:colOff>189865</xdr:colOff>
      <xdr:row>58</xdr:row>
      <xdr:rowOff>170165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70211"/>
          <a:ext cx="1270" cy="134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2542</xdr:rowOff>
    </xdr:from>
    <xdr:ext cx="469744"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18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170165</xdr:rowOff>
    </xdr:from>
    <xdr:to>
      <xdr:col>55</xdr:col>
      <xdr:colOff>88900</xdr:colOff>
      <xdr:row>58</xdr:row>
      <xdr:rowOff>170165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1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144388</xdr:rowOff>
    </xdr:from>
    <xdr:ext cx="599010"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545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182,387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26261</xdr:rowOff>
    </xdr:from>
    <xdr:to>
      <xdr:col>55</xdr:col>
      <xdr:colOff>88900</xdr:colOff>
      <xdr:row>51</xdr:row>
      <xdr:rowOff>26261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70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87237</xdr:rowOff>
    </xdr:from>
    <xdr:to>
      <xdr:col>55</xdr:col>
      <xdr:colOff>0</xdr:colOff>
      <xdr:row>58</xdr:row>
      <xdr:rowOff>133307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10031337"/>
          <a:ext cx="838200" cy="46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47678</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6488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24801</xdr:rowOff>
    </xdr:from>
    <xdr:to>
      <xdr:col>55</xdr:col>
      <xdr:colOff>50800</xdr:colOff>
      <xdr:row>57</xdr:row>
      <xdr:rowOff>126401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797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87237</xdr:rowOff>
    </xdr:from>
    <xdr:to>
      <xdr:col>50</xdr:col>
      <xdr:colOff>114300</xdr:colOff>
      <xdr:row>58</xdr:row>
      <xdr:rowOff>132849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10031337"/>
          <a:ext cx="889000" cy="45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41412</xdr:rowOff>
    </xdr:from>
    <xdr:to>
      <xdr:col>50</xdr:col>
      <xdr:colOff>165100</xdr:colOff>
      <xdr:row>57</xdr:row>
      <xdr:rowOff>143012</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1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159539</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589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120467</xdr:rowOff>
    </xdr:from>
    <xdr:to>
      <xdr:col>45</xdr:col>
      <xdr:colOff>177800</xdr:colOff>
      <xdr:row>58</xdr:row>
      <xdr:rowOff>132849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10064567"/>
          <a:ext cx="889000" cy="12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37960</xdr:rowOff>
    </xdr:from>
    <xdr:to>
      <xdr:col>46</xdr:col>
      <xdr:colOff>38100</xdr:colOff>
      <xdr:row>57</xdr:row>
      <xdr:rowOff>139560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1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156087</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585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120467</xdr:rowOff>
    </xdr:from>
    <xdr:to>
      <xdr:col>41</xdr:col>
      <xdr:colOff>50800</xdr:colOff>
      <xdr:row>58</xdr:row>
      <xdr:rowOff>150383</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10064567"/>
          <a:ext cx="889000" cy="29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44780</xdr:rowOff>
    </xdr:from>
    <xdr:to>
      <xdr:col>41</xdr:col>
      <xdr:colOff>101600</xdr:colOff>
      <xdr:row>57</xdr:row>
      <xdr:rowOff>146380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1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162907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592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158844</xdr:rowOff>
    </xdr:from>
    <xdr:to>
      <xdr:col>36</xdr:col>
      <xdr:colOff>165100</xdr:colOff>
      <xdr:row>58</xdr:row>
      <xdr:rowOff>88994</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93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105521</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706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82507</xdr:rowOff>
    </xdr:from>
    <xdr:to>
      <xdr:col>55</xdr:col>
      <xdr:colOff>50800</xdr:colOff>
      <xdr:row>59</xdr:row>
      <xdr:rowOff>12657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26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168884</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41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36437</xdr:rowOff>
    </xdr:from>
    <xdr:to>
      <xdr:col>50</xdr:col>
      <xdr:colOff>165100</xdr:colOff>
      <xdr:row>58</xdr:row>
      <xdr:rowOff>138037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980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129164</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10073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82049</xdr:rowOff>
    </xdr:from>
    <xdr:to>
      <xdr:col>46</xdr:col>
      <xdr:colOff>38100</xdr:colOff>
      <xdr:row>59</xdr:row>
      <xdr:rowOff>12199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026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3326</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10118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69667</xdr:rowOff>
    </xdr:from>
    <xdr:to>
      <xdr:col>41</xdr:col>
      <xdr:colOff>101600</xdr:colOff>
      <xdr:row>58</xdr:row>
      <xdr:rowOff>171267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1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162394</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10106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99583</xdr:rowOff>
    </xdr:from>
    <xdr:to>
      <xdr:col>36</xdr:col>
      <xdr:colOff>165100</xdr:colOff>
      <xdr:row>59</xdr:row>
      <xdr:rowOff>29733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4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20860</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10136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28902</xdr:rowOff>
    </xdr:from>
    <xdr:to>
      <xdr:col>54</xdr:col>
      <xdr:colOff>189865</xdr:colOff>
      <xdr:row>78</xdr:row>
      <xdr:rowOff>120634</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201852"/>
          <a:ext cx="1270" cy="129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124461</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497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120634</xdr:rowOff>
    </xdr:from>
    <xdr:to>
      <xdr:col>55</xdr:col>
      <xdr:colOff>88900</xdr:colOff>
      <xdr:row>78</xdr:row>
      <xdr:rowOff>120634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493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147029</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977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286,734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28902</xdr:rowOff>
    </xdr:from>
    <xdr:to>
      <xdr:col>55</xdr:col>
      <xdr:colOff>88900</xdr:colOff>
      <xdr:row>71</xdr:row>
      <xdr:rowOff>28902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201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77315</xdr:rowOff>
    </xdr:from>
    <xdr:to>
      <xdr:col>55</xdr:col>
      <xdr:colOff>0</xdr:colOff>
      <xdr:row>78</xdr:row>
      <xdr:rowOff>79212</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450415"/>
          <a:ext cx="838200" cy="1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155371</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185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132494</xdr:rowOff>
    </xdr:from>
    <xdr:to>
      <xdr:col>55</xdr:col>
      <xdr:colOff>50800</xdr:colOff>
      <xdr:row>78</xdr:row>
      <xdr:rowOff>62644</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73355</xdr:rowOff>
    </xdr:from>
    <xdr:to>
      <xdr:col>50</xdr:col>
      <xdr:colOff>114300</xdr:colOff>
      <xdr:row>78</xdr:row>
      <xdr:rowOff>77315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446455"/>
          <a:ext cx="889000" cy="3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123337</xdr:rowOff>
    </xdr:from>
    <xdr:to>
      <xdr:col>50</xdr:col>
      <xdr:colOff>165100</xdr:colOff>
      <xdr:row>78</xdr:row>
      <xdr:rowOff>53487</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70014</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23636</xdr:rowOff>
    </xdr:from>
    <xdr:to>
      <xdr:col>45</xdr:col>
      <xdr:colOff>177800</xdr:colOff>
      <xdr:row>78</xdr:row>
      <xdr:rowOff>73355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3396736"/>
          <a:ext cx="889000" cy="49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119176</xdr:rowOff>
    </xdr:from>
    <xdr:to>
      <xdr:col>46</xdr:col>
      <xdr:colOff>38100</xdr:colOff>
      <xdr:row>78</xdr:row>
      <xdr:rowOff>49326</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65853</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23636</xdr:rowOff>
    </xdr:from>
    <xdr:to>
      <xdr:col>41</xdr:col>
      <xdr:colOff>50800</xdr:colOff>
      <xdr:row>78</xdr:row>
      <xdr:rowOff>107477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396736"/>
          <a:ext cx="889000" cy="8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112016</xdr:rowOff>
    </xdr:from>
    <xdr:to>
      <xdr:col>41</xdr:col>
      <xdr:colOff>101600</xdr:colOff>
      <xdr:row>78</xdr:row>
      <xdr:rowOff>42166</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58693</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30607</xdr:rowOff>
    </xdr:from>
    <xdr:to>
      <xdr:col>36</xdr:col>
      <xdr:colOff>165100</xdr:colOff>
      <xdr:row>78</xdr:row>
      <xdr:rowOff>132207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40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148734</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7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28412</xdr:rowOff>
    </xdr:from>
    <xdr:to>
      <xdr:col>55</xdr:col>
      <xdr:colOff>50800</xdr:colOff>
      <xdr:row>78</xdr:row>
      <xdr:rowOff>130012</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40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114789</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316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26515</xdr:rowOff>
    </xdr:from>
    <xdr:to>
      <xdr:col>50</xdr:col>
      <xdr:colOff>165100</xdr:colOff>
      <xdr:row>78</xdr:row>
      <xdr:rowOff>128115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39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119242</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492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22555</xdr:rowOff>
    </xdr:from>
    <xdr:to>
      <xdr:col>46</xdr:col>
      <xdr:colOff>38100</xdr:colOff>
      <xdr:row>78</xdr:row>
      <xdr:rowOff>124155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39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115282</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488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144286</xdr:rowOff>
    </xdr:from>
    <xdr:to>
      <xdr:col>41</xdr:col>
      <xdr:colOff>101600</xdr:colOff>
      <xdr:row>78</xdr:row>
      <xdr:rowOff>74436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34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65563</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438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56677</xdr:rowOff>
    </xdr:from>
    <xdr:to>
      <xdr:col>36</xdr:col>
      <xdr:colOff>165100</xdr:colOff>
      <xdr:row>78</xdr:row>
      <xdr:rowOff>158277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429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149404</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37428" y="13522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154894</xdr:rowOff>
    </xdr:from>
    <xdr:to>
      <xdr:col>54</xdr:col>
      <xdr:colOff>189865</xdr:colOff>
      <xdr:row>98</xdr:row>
      <xdr:rowOff>75022</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13944"/>
          <a:ext cx="1270" cy="1463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78849</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80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75022</xdr:rowOff>
    </xdr:from>
    <xdr:to>
      <xdr:col>55</xdr:col>
      <xdr:colOff>88900</xdr:colOff>
      <xdr:row>98</xdr:row>
      <xdr:rowOff>75022</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77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101571</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189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210,506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154894</xdr:rowOff>
    </xdr:from>
    <xdr:to>
      <xdr:col>55</xdr:col>
      <xdr:colOff>88900</xdr:colOff>
      <xdr:row>89</xdr:row>
      <xdr:rowOff>154894</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13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159085</xdr:rowOff>
    </xdr:from>
    <xdr:to>
      <xdr:col>55</xdr:col>
      <xdr:colOff>0</xdr:colOff>
      <xdr:row>98</xdr:row>
      <xdr:rowOff>13878</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789735"/>
          <a:ext cx="838200" cy="26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45559</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333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22682</xdr:rowOff>
    </xdr:from>
    <xdr:to>
      <xdr:col>55</xdr:col>
      <xdr:colOff>50800</xdr:colOff>
      <xdr:row>96</xdr:row>
      <xdr:rowOff>124282</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13878</xdr:rowOff>
    </xdr:from>
    <xdr:to>
      <xdr:col>50</xdr:col>
      <xdr:colOff>114300</xdr:colOff>
      <xdr:row>98</xdr:row>
      <xdr:rowOff>29172</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815978"/>
          <a:ext cx="889000" cy="15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26043</xdr:rowOff>
    </xdr:from>
    <xdr:to>
      <xdr:col>50</xdr:col>
      <xdr:colOff>165100</xdr:colOff>
      <xdr:row>96</xdr:row>
      <xdr:rowOff>127643</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144170</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29172</xdr:rowOff>
    </xdr:from>
    <xdr:to>
      <xdr:col>45</xdr:col>
      <xdr:colOff>177800</xdr:colOff>
      <xdr:row>98</xdr:row>
      <xdr:rowOff>31671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831272"/>
          <a:ext cx="889000" cy="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13408</xdr:rowOff>
    </xdr:from>
    <xdr:to>
      <xdr:col>46</xdr:col>
      <xdr:colOff>38100</xdr:colOff>
      <xdr:row>96</xdr:row>
      <xdr:rowOff>115008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131535</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31671</xdr:rowOff>
    </xdr:from>
    <xdr:to>
      <xdr:col>41</xdr:col>
      <xdr:colOff>50800</xdr:colOff>
      <xdr:row>98</xdr:row>
      <xdr:rowOff>36313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833771"/>
          <a:ext cx="889000" cy="4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53467</xdr:rowOff>
    </xdr:from>
    <xdr:to>
      <xdr:col>41</xdr:col>
      <xdr:colOff>101600</xdr:colOff>
      <xdr:row>96</xdr:row>
      <xdr:rowOff>155067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144</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139915</xdr:rowOff>
    </xdr:from>
    <xdr:to>
      <xdr:col>36</xdr:col>
      <xdr:colOff>165100</xdr:colOff>
      <xdr:row>97</xdr:row>
      <xdr:rowOff>70065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59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86592</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374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108285</xdr:rowOff>
    </xdr:from>
    <xdr:to>
      <xdr:col>55</xdr:col>
      <xdr:colOff>50800</xdr:colOff>
      <xdr:row>98</xdr:row>
      <xdr:rowOff>38435</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73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23212</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653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134528</xdr:rowOff>
    </xdr:from>
    <xdr:to>
      <xdr:col>50</xdr:col>
      <xdr:colOff>165100</xdr:colOff>
      <xdr:row>98</xdr:row>
      <xdr:rowOff>64678</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765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55805</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857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149822</xdr:rowOff>
    </xdr:from>
    <xdr:to>
      <xdr:col>46</xdr:col>
      <xdr:colOff>38100</xdr:colOff>
      <xdr:row>98</xdr:row>
      <xdr:rowOff>79972</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78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71099</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873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152321</xdr:rowOff>
    </xdr:from>
    <xdr:to>
      <xdr:col>41</xdr:col>
      <xdr:colOff>101600</xdr:colOff>
      <xdr:row>98</xdr:row>
      <xdr:rowOff>82471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782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73598</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875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156963</xdr:rowOff>
    </xdr:from>
    <xdr:to>
      <xdr:col>36</xdr:col>
      <xdr:colOff>165100</xdr:colOff>
      <xdr:row>98</xdr:row>
      <xdr:rowOff>87113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78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78240</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880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122921</xdr:rowOff>
    </xdr:from>
    <xdr:to>
      <xdr:col>85</xdr:col>
      <xdr:colOff>126364</xdr:colOff>
      <xdr:row>37</xdr:row>
      <xdr:rowOff>71783</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266421"/>
          <a:ext cx="1269" cy="1149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75610</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419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71783</xdr:rowOff>
    </xdr:from>
    <xdr:to>
      <xdr:col>86</xdr:col>
      <xdr:colOff>25400</xdr:colOff>
      <xdr:row>37</xdr:row>
      <xdr:rowOff>71783</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415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69598</xdr:rowOff>
    </xdr:from>
    <xdr:ext cx="534377"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5041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60,734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122921</xdr:rowOff>
    </xdr:from>
    <xdr:to>
      <xdr:col>86</xdr:col>
      <xdr:colOff>25400</xdr:colOff>
      <xdr:row>30</xdr:row>
      <xdr:rowOff>122921</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266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71029</xdr:rowOff>
    </xdr:from>
    <xdr:to>
      <xdr:col>85</xdr:col>
      <xdr:colOff>127000</xdr:colOff>
      <xdr:row>34</xdr:row>
      <xdr:rowOff>368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5557429"/>
          <a:ext cx="838200" cy="272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125963</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5955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147536</xdr:rowOff>
    </xdr:from>
    <xdr:to>
      <xdr:col>85</xdr:col>
      <xdr:colOff>177800</xdr:colOff>
      <xdr:row>35</xdr:row>
      <xdr:rowOff>77686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597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368</xdr:rowOff>
    </xdr:from>
    <xdr:to>
      <xdr:col>81</xdr:col>
      <xdr:colOff>50800</xdr:colOff>
      <xdr:row>34</xdr:row>
      <xdr:rowOff>37744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5829668"/>
          <a:ext cx="889000" cy="37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8639</xdr:rowOff>
    </xdr:from>
    <xdr:to>
      <xdr:col>81</xdr:col>
      <xdr:colOff>101600</xdr:colOff>
      <xdr:row>35</xdr:row>
      <xdr:rowOff>110239</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009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101366</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10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37744</xdr:rowOff>
    </xdr:from>
    <xdr:to>
      <xdr:col>76</xdr:col>
      <xdr:colOff>114300</xdr:colOff>
      <xdr:row>34</xdr:row>
      <xdr:rowOff>149713</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5867044"/>
          <a:ext cx="889000" cy="111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159720</xdr:rowOff>
    </xdr:from>
    <xdr:to>
      <xdr:col>76</xdr:col>
      <xdr:colOff>165100</xdr:colOff>
      <xdr:row>35</xdr:row>
      <xdr:rowOff>89870</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598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80997</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08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149713</xdr:rowOff>
    </xdr:from>
    <xdr:to>
      <xdr:col>71</xdr:col>
      <xdr:colOff>177800</xdr:colOff>
      <xdr:row>35</xdr:row>
      <xdr:rowOff>31755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2814300" y="5979013"/>
          <a:ext cx="889000" cy="53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147444</xdr:rowOff>
    </xdr:from>
    <xdr:to>
      <xdr:col>72</xdr:col>
      <xdr:colOff>38100</xdr:colOff>
      <xdr:row>35</xdr:row>
      <xdr:rowOff>77594</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5976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68721</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069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161686</xdr:rowOff>
    </xdr:from>
    <xdr:to>
      <xdr:col>67</xdr:col>
      <xdr:colOff>101600</xdr:colOff>
      <xdr:row>36</xdr:row>
      <xdr:rowOff>91836</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162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82963</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255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20229</xdr:rowOff>
    </xdr:from>
    <xdr:to>
      <xdr:col>85</xdr:col>
      <xdr:colOff>177800</xdr:colOff>
      <xdr:row>32</xdr:row>
      <xdr:rowOff>121829</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5506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43106</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5358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121018</xdr:rowOff>
    </xdr:from>
    <xdr:to>
      <xdr:col>81</xdr:col>
      <xdr:colOff>101600</xdr:colOff>
      <xdr:row>34</xdr:row>
      <xdr:rowOff>51168</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577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67695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5554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158394</xdr:rowOff>
    </xdr:from>
    <xdr:to>
      <xdr:col>76</xdr:col>
      <xdr:colOff>165100</xdr:colOff>
      <xdr:row>34</xdr:row>
      <xdr:rowOff>88544</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5816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105071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559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98913</xdr:rowOff>
    </xdr:from>
    <xdr:to>
      <xdr:col>72</xdr:col>
      <xdr:colOff>38100</xdr:colOff>
      <xdr:row>35</xdr:row>
      <xdr:rowOff>29063</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592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45590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570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152405</xdr:rowOff>
    </xdr:from>
    <xdr:to>
      <xdr:col>67</xdr:col>
      <xdr:colOff>101600</xdr:colOff>
      <xdr:row>35</xdr:row>
      <xdr:rowOff>82555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598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99082</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5756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教育費グラフ枠">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98492</xdr:rowOff>
    </xdr:from>
    <xdr:to>
      <xdr:col>85</xdr:col>
      <xdr:colOff>126364</xdr:colOff>
      <xdr:row>58</xdr:row>
      <xdr:rowOff>16873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flipV="1">
          <a:off x="16317595" y="8670992"/>
          <a:ext cx="1269" cy="1289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20700</xdr:rowOff>
    </xdr:from>
    <xdr:ext cx="534377" cy="259045"/>
    <xdr:sp macro="" textlink="">
      <xdr:nvSpPr>
        <xdr:cNvPr id="563" name="教育費最小値テキスト">
          <a:extLst>
            <a:ext uri="{FF2B5EF4-FFF2-40B4-BE49-F238E27FC236}">
              <a16:creationId xmlns:a16="http://schemas.microsoft.com/office/drawing/2014/main" id="{00000000-0008-0000-0700-000033020000}"/>
            </a:ext>
          </a:extLst>
        </xdr:cNvPr>
        <xdr:cNvSpPr txBox="1"/>
      </xdr:nvSpPr>
      <xdr:spPr>
        <a:xfrm>
          <a:off x="16370300" y="9964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16873</xdr:rowOff>
    </xdr:from>
    <xdr:to>
      <xdr:col>86</xdr:col>
      <xdr:colOff>25400</xdr:colOff>
      <xdr:row>58</xdr:row>
      <xdr:rowOff>16873</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6230600" y="9960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45169</xdr:rowOff>
    </xdr:from>
    <xdr:ext cx="599010" cy="259045"/>
    <xdr:sp macro="" textlink="">
      <xdr:nvSpPr>
        <xdr:cNvPr id="565" name="教育費最大値テキスト">
          <a:extLst>
            <a:ext uri="{FF2B5EF4-FFF2-40B4-BE49-F238E27FC236}">
              <a16:creationId xmlns:a16="http://schemas.microsoft.com/office/drawing/2014/main" id="{00000000-0008-0000-0700-000035020000}"/>
            </a:ext>
          </a:extLst>
        </xdr:cNvPr>
        <xdr:cNvSpPr txBox="1"/>
      </xdr:nvSpPr>
      <xdr:spPr>
        <a:xfrm>
          <a:off x="16370300" y="8446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309,013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98492</xdr:rowOff>
    </xdr:from>
    <xdr:to>
      <xdr:col>86</xdr:col>
      <xdr:colOff>25400</xdr:colOff>
      <xdr:row>50</xdr:row>
      <xdr:rowOff>98492</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8670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36889</xdr:rowOff>
    </xdr:from>
    <xdr:to>
      <xdr:col>85</xdr:col>
      <xdr:colOff>127000</xdr:colOff>
      <xdr:row>57</xdr:row>
      <xdr:rowOff>121087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5481300" y="9809539"/>
          <a:ext cx="838200" cy="8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142122</xdr:rowOff>
    </xdr:from>
    <xdr:ext cx="534377" cy="259045"/>
    <xdr:sp macro="" textlink="">
      <xdr:nvSpPr>
        <xdr:cNvPr id="568" name="教育費平均値テキスト">
          <a:extLst>
            <a:ext uri="{FF2B5EF4-FFF2-40B4-BE49-F238E27FC236}">
              <a16:creationId xmlns:a16="http://schemas.microsoft.com/office/drawing/2014/main" id="{00000000-0008-0000-0700-000038020000}"/>
            </a:ext>
          </a:extLst>
        </xdr:cNvPr>
        <xdr:cNvSpPr txBox="1"/>
      </xdr:nvSpPr>
      <xdr:spPr>
        <a:xfrm>
          <a:off x="16370300" y="9571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119245</xdr:rowOff>
    </xdr:from>
    <xdr:to>
      <xdr:col>85</xdr:col>
      <xdr:colOff>177800</xdr:colOff>
      <xdr:row>57</xdr:row>
      <xdr:rowOff>49395</xdr:rowOff>
    </xdr:to>
    <xdr:sp macro="" textlink="">
      <xdr:nvSpPr>
        <xdr:cNvPr id="569" name="フローチャート: 判断 568">
          <a:extLst>
            <a:ext uri="{FF2B5EF4-FFF2-40B4-BE49-F238E27FC236}">
              <a16:creationId xmlns:a16="http://schemas.microsoft.com/office/drawing/2014/main" id="{00000000-0008-0000-0700-000039020000}"/>
            </a:ext>
          </a:extLst>
        </xdr:cNvPr>
        <xdr:cNvSpPr/>
      </xdr:nvSpPr>
      <xdr:spPr>
        <a:xfrm>
          <a:off x="16268700" y="972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36889</xdr:rowOff>
    </xdr:from>
    <xdr:to>
      <xdr:col>81</xdr:col>
      <xdr:colOff>50800</xdr:colOff>
      <xdr:row>57</xdr:row>
      <xdr:rowOff>89248</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4592300" y="9809539"/>
          <a:ext cx="889000" cy="52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137944</xdr:rowOff>
    </xdr:from>
    <xdr:to>
      <xdr:col>81</xdr:col>
      <xdr:colOff>101600</xdr:colOff>
      <xdr:row>57</xdr:row>
      <xdr:rowOff>68094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5430500" y="9739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84621</xdr:rowOff>
    </xdr:from>
    <xdr:ext cx="534377"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5214111" y="9514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81311</xdr:rowOff>
    </xdr:from>
    <xdr:to>
      <xdr:col>76</xdr:col>
      <xdr:colOff>114300</xdr:colOff>
      <xdr:row>57</xdr:row>
      <xdr:rowOff>89248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3703300" y="9853961"/>
          <a:ext cx="889000" cy="7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131095</xdr:rowOff>
    </xdr:from>
    <xdr:to>
      <xdr:col>76</xdr:col>
      <xdr:colOff>165100</xdr:colOff>
      <xdr:row>57</xdr:row>
      <xdr:rowOff>61245</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4541500" y="9732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77772</xdr:rowOff>
    </xdr:from>
    <xdr:ext cx="534377"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4325111" y="9507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8849</xdr:rowOff>
    </xdr:from>
    <xdr:to>
      <xdr:col>71</xdr:col>
      <xdr:colOff>177800</xdr:colOff>
      <xdr:row>57</xdr:row>
      <xdr:rowOff>81311</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814300" y="9781499"/>
          <a:ext cx="889000" cy="72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108024</xdr:rowOff>
    </xdr:from>
    <xdr:to>
      <xdr:col>72</xdr:col>
      <xdr:colOff>38100</xdr:colOff>
      <xdr:row>57</xdr:row>
      <xdr:rowOff>38174</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3652500" y="9709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54701</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3436111" y="9484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15830</xdr:rowOff>
    </xdr:from>
    <xdr:to>
      <xdr:col>67</xdr:col>
      <xdr:colOff>101600</xdr:colOff>
      <xdr:row>57</xdr:row>
      <xdr:rowOff>117430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2763500" y="97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108557</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2547111" y="988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70287</xdr:rowOff>
    </xdr:from>
    <xdr:to>
      <xdr:col>85</xdr:col>
      <xdr:colOff>177800</xdr:colOff>
      <xdr:row>58</xdr:row>
      <xdr:rowOff>437</xdr:rowOff>
    </xdr:to>
    <xdr:sp macro="" textlink="">
      <xdr:nvSpPr>
        <xdr:cNvPr id="586" name="楕円 585">
          <a:extLst>
            <a:ext uri="{FF2B5EF4-FFF2-40B4-BE49-F238E27FC236}">
              <a16:creationId xmlns:a16="http://schemas.microsoft.com/office/drawing/2014/main" id="{00000000-0008-0000-0700-00004A020000}"/>
            </a:ext>
          </a:extLst>
        </xdr:cNvPr>
        <xdr:cNvSpPr/>
      </xdr:nvSpPr>
      <xdr:spPr>
        <a:xfrm>
          <a:off x="16268700" y="9842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156664</xdr:rowOff>
    </xdr:from>
    <xdr:ext cx="534377" cy="259045"/>
    <xdr:sp macro="" textlink="">
      <xdr:nvSpPr>
        <xdr:cNvPr id="587" name="教育費該当値テキスト">
          <a:extLst>
            <a:ext uri="{FF2B5EF4-FFF2-40B4-BE49-F238E27FC236}">
              <a16:creationId xmlns:a16="http://schemas.microsoft.com/office/drawing/2014/main" id="{00000000-0008-0000-0700-00004B020000}"/>
            </a:ext>
          </a:extLst>
        </xdr:cNvPr>
        <xdr:cNvSpPr txBox="1"/>
      </xdr:nvSpPr>
      <xdr:spPr>
        <a:xfrm>
          <a:off x="16370300" y="975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157539</xdr:rowOff>
    </xdr:from>
    <xdr:to>
      <xdr:col>81</xdr:col>
      <xdr:colOff>101600</xdr:colOff>
      <xdr:row>57</xdr:row>
      <xdr:rowOff>87689</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5430500" y="9758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78816</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851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38448</xdr:rowOff>
    </xdr:from>
    <xdr:to>
      <xdr:col>76</xdr:col>
      <xdr:colOff>165100</xdr:colOff>
      <xdr:row>57</xdr:row>
      <xdr:rowOff>140048</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4541500" y="9811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131175</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903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30511</xdr:rowOff>
    </xdr:from>
    <xdr:to>
      <xdr:col>72</xdr:col>
      <xdr:colOff>38100</xdr:colOff>
      <xdr:row>57</xdr:row>
      <xdr:rowOff>132111</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3652500" y="9803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123238</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895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129499</xdr:rowOff>
    </xdr:from>
    <xdr:to>
      <xdr:col>67</xdr:col>
      <xdr:colOff>101600</xdr:colOff>
      <xdr:row>57</xdr:row>
      <xdr:rowOff>59649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2763500" y="973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76176</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505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7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7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7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00000000-0008-0000-07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151168</xdr:rowOff>
    </xdr:from>
    <xdr:to>
      <xdr:col>85</xdr:col>
      <xdr:colOff>126364</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6317595" y="12152668"/>
          <a:ext cx="1269" cy="1436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0" name="災害復旧費最小値テキスト">
          <a:extLst>
            <a:ext uri="{FF2B5EF4-FFF2-40B4-BE49-F238E27FC236}">
              <a16:creationId xmlns:a16="http://schemas.microsoft.com/office/drawing/2014/main" id="{00000000-0008-0000-0700-00006C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97845</xdr:rowOff>
    </xdr:from>
    <xdr:ext cx="599010" cy="259045"/>
    <xdr:sp macro="" textlink="">
      <xdr:nvSpPr>
        <xdr:cNvPr id="622" name="災害復旧費最大値テキスト">
          <a:extLst>
            <a:ext uri="{FF2B5EF4-FFF2-40B4-BE49-F238E27FC236}">
              <a16:creationId xmlns:a16="http://schemas.microsoft.com/office/drawing/2014/main" id="{00000000-0008-0000-0700-00006E020000}"/>
            </a:ext>
          </a:extLst>
        </xdr:cNvPr>
        <xdr:cNvSpPr txBox="1"/>
      </xdr:nvSpPr>
      <xdr:spPr>
        <a:xfrm>
          <a:off x="16370300" y="11927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113,097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151168</xdr:rowOff>
    </xdr:from>
    <xdr:to>
      <xdr:col>86</xdr:col>
      <xdr:colOff>25400</xdr:colOff>
      <xdr:row>70</xdr:row>
      <xdr:rowOff>151168</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2152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22149</xdr:rowOff>
    </xdr:from>
    <xdr:to>
      <xdr:col>85</xdr:col>
      <xdr:colOff>127000</xdr:colOff>
      <xdr:row>79</xdr:row>
      <xdr:rowOff>43090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5481300" y="13566699"/>
          <a:ext cx="838200" cy="20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89095</xdr:rowOff>
    </xdr:from>
    <xdr:ext cx="469744" cy="259045"/>
    <xdr:sp macro="" textlink="">
      <xdr:nvSpPr>
        <xdr:cNvPr id="625" name="災害復旧費平均値テキスト">
          <a:extLst>
            <a:ext uri="{FF2B5EF4-FFF2-40B4-BE49-F238E27FC236}">
              <a16:creationId xmlns:a16="http://schemas.microsoft.com/office/drawing/2014/main" id="{00000000-0008-0000-0700-000071020000}"/>
            </a:ext>
          </a:extLst>
        </xdr:cNvPr>
        <xdr:cNvSpPr txBox="1"/>
      </xdr:nvSpPr>
      <xdr:spPr>
        <a:xfrm>
          <a:off x="16370300" y="132907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66218</xdr:rowOff>
    </xdr:from>
    <xdr:to>
      <xdr:col>85</xdr:col>
      <xdr:colOff>177800</xdr:colOff>
      <xdr:row>78</xdr:row>
      <xdr:rowOff>167818</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6268700" y="13439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22149</xdr:rowOff>
    </xdr:from>
    <xdr:to>
      <xdr:col>81</xdr:col>
      <xdr:colOff>50800</xdr:colOff>
      <xdr:row>79</xdr:row>
      <xdr:rowOff>41580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4592300" y="13566699"/>
          <a:ext cx="889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52743</xdr:rowOff>
    </xdr:from>
    <xdr:to>
      <xdr:col>81</xdr:col>
      <xdr:colOff>101600</xdr:colOff>
      <xdr:row>78</xdr:row>
      <xdr:rowOff>154343</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5430500" y="13425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170870</xdr:rowOff>
    </xdr:from>
    <xdr:ext cx="469744"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5246428" y="1320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41580</xdr:rowOff>
    </xdr:from>
    <xdr:to>
      <xdr:col>76</xdr:col>
      <xdr:colOff>114300</xdr:colOff>
      <xdr:row>79</xdr:row>
      <xdr:rowOff>43320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3703300" y="13586130"/>
          <a:ext cx="889000" cy="1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37288</xdr:rowOff>
    </xdr:from>
    <xdr:to>
      <xdr:col>76</xdr:col>
      <xdr:colOff>165100</xdr:colOff>
      <xdr:row>78</xdr:row>
      <xdr:rowOff>138888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541500" y="1341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155415</xdr:rowOff>
    </xdr:from>
    <xdr:ext cx="534377"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4325111" y="13185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42951</xdr:rowOff>
    </xdr:from>
    <xdr:to>
      <xdr:col>71</xdr:col>
      <xdr:colOff>177800</xdr:colOff>
      <xdr:row>79</xdr:row>
      <xdr:rowOff>43320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814300" y="13587501"/>
          <a:ext cx="889000" cy="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48133</xdr:rowOff>
    </xdr:from>
    <xdr:to>
      <xdr:col>72</xdr:col>
      <xdr:colOff>38100</xdr:colOff>
      <xdr:row>78</xdr:row>
      <xdr:rowOff>149733</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652500" y="13421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166260</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468428" y="13196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66560</xdr:rowOff>
    </xdr:from>
    <xdr:to>
      <xdr:col>67</xdr:col>
      <xdr:colOff>101600</xdr:colOff>
      <xdr:row>78</xdr:row>
      <xdr:rowOff>168160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63500" y="1343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13237</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79428" y="1321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163740</xdr:rowOff>
    </xdr:from>
    <xdr:to>
      <xdr:col>85</xdr:col>
      <xdr:colOff>177800</xdr:colOff>
      <xdr:row>79</xdr:row>
      <xdr:rowOff>93890</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6268700" y="1353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78667</xdr:rowOff>
    </xdr:from>
    <xdr:ext cx="378565" cy="259045"/>
    <xdr:sp macro="" textlink="">
      <xdr:nvSpPr>
        <xdr:cNvPr id="644" name="災害復旧費該当値テキスト">
          <a:extLst>
            <a:ext uri="{FF2B5EF4-FFF2-40B4-BE49-F238E27FC236}">
              <a16:creationId xmlns:a16="http://schemas.microsoft.com/office/drawing/2014/main" id="{00000000-0008-0000-0700-000084020000}"/>
            </a:ext>
          </a:extLst>
        </xdr:cNvPr>
        <xdr:cNvSpPr txBox="1"/>
      </xdr:nvSpPr>
      <xdr:spPr>
        <a:xfrm>
          <a:off x="16370300" y="134517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142799</xdr:rowOff>
    </xdr:from>
    <xdr:to>
      <xdr:col>81</xdr:col>
      <xdr:colOff>101600</xdr:colOff>
      <xdr:row>79</xdr:row>
      <xdr:rowOff>72949</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5430500" y="13515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64076</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608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162230</xdr:rowOff>
    </xdr:from>
    <xdr:to>
      <xdr:col>76</xdr:col>
      <xdr:colOff>165100</xdr:colOff>
      <xdr:row>79</xdr:row>
      <xdr:rowOff>92380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4541500" y="1353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83507</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3017" y="136280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163970</xdr:rowOff>
    </xdr:from>
    <xdr:to>
      <xdr:col>72</xdr:col>
      <xdr:colOff>38100</xdr:colOff>
      <xdr:row>79</xdr:row>
      <xdr:rowOff>94120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3652500" y="1353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85247</xdr:rowOff>
    </xdr:from>
    <xdr:ext cx="313932"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46333" y="136297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163601</xdr:rowOff>
    </xdr:from>
    <xdr:to>
      <xdr:col>67</xdr:col>
      <xdr:colOff>101600</xdr:colOff>
      <xdr:row>79</xdr:row>
      <xdr:rowOff>93751</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2763500" y="13536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84878</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5017" y="136294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103918</xdr:rowOff>
    </xdr:from>
    <xdr:to>
      <xdr:col>85</xdr:col>
      <xdr:colOff>126364</xdr:colOff>
      <xdr:row>98</xdr:row>
      <xdr:rowOff>64548</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705868"/>
          <a:ext cx="1269" cy="1160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68375</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70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64548</xdr:rowOff>
    </xdr:from>
    <xdr:to>
      <xdr:col>86</xdr:col>
      <xdr:colOff>25400</xdr:colOff>
      <xdr:row>98</xdr:row>
      <xdr:rowOff>64548</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66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50595</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81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540,653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103918</xdr:rowOff>
    </xdr:from>
    <xdr:to>
      <xdr:col>86</xdr:col>
      <xdr:colOff>25400</xdr:colOff>
      <xdr:row>91</xdr:row>
      <xdr:rowOff>103918</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705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122734</xdr:rowOff>
    </xdr:from>
    <xdr:to>
      <xdr:col>85</xdr:col>
      <xdr:colOff>127000</xdr:colOff>
      <xdr:row>97</xdr:row>
      <xdr:rowOff>147093</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753384"/>
          <a:ext cx="838200" cy="2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106455</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5656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83578</xdr:rowOff>
    </xdr:from>
    <xdr:to>
      <xdr:col>85</xdr:col>
      <xdr:colOff>177800</xdr:colOff>
      <xdr:row>98</xdr:row>
      <xdr:rowOff>13728</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105470</xdr:rowOff>
    </xdr:from>
    <xdr:to>
      <xdr:col>81</xdr:col>
      <xdr:colOff>50800</xdr:colOff>
      <xdr:row>97</xdr:row>
      <xdr:rowOff>122734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6736120"/>
          <a:ext cx="889000" cy="17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83055</xdr:rowOff>
    </xdr:from>
    <xdr:to>
      <xdr:col>81</xdr:col>
      <xdr:colOff>101600</xdr:colOff>
      <xdr:row>98</xdr:row>
      <xdr:rowOff>13205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4332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95408</xdr:rowOff>
    </xdr:from>
    <xdr:to>
      <xdr:col>76</xdr:col>
      <xdr:colOff>114300</xdr:colOff>
      <xdr:row>97</xdr:row>
      <xdr:rowOff>105470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3703300" y="16726058"/>
          <a:ext cx="889000" cy="10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88824</xdr:rowOff>
    </xdr:from>
    <xdr:to>
      <xdr:col>76</xdr:col>
      <xdr:colOff>165100</xdr:colOff>
      <xdr:row>98</xdr:row>
      <xdr:rowOff>18974</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10101</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95132</xdr:rowOff>
    </xdr:from>
    <xdr:to>
      <xdr:col>71</xdr:col>
      <xdr:colOff>177800</xdr:colOff>
      <xdr:row>97</xdr:row>
      <xdr:rowOff>95408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814300" y="16725782"/>
          <a:ext cx="889000" cy="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99146</xdr:rowOff>
    </xdr:from>
    <xdr:to>
      <xdr:col>72</xdr:col>
      <xdr:colOff>38100</xdr:colOff>
      <xdr:row>98</xdr:row>
      <xdr:rowOff>29296</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20423</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135632</xdr:rowOff>
    </xdr:from>
    <xdr:to>
      <xdr:col>67</xdr:col>
      <xdr:colOff>101600</xdr:colOff>
      <xdr:row>98</xdr:row>
      <xdr:rowOff>65782</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766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56909</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85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96293</xdr:rowOff>
    </xdr:from>
    <xdr:to>
      <xdr:col>85</xdr:col>
      <xdr:colOff>177800</xdr:colOff>
      <xdr:row>98</xdr:row>
      <xdr:rowOff>26443</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72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62005</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692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71934</xdr:rowOff>
    </xdr:from>
    <xdr:to>
      <xdr:col>81</xdr:col>
      <xdr:colOff>101600</xdr:colOff>
      <xdr:row>98</xdr:row>
      <xdr:rowOff>2084</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702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18611</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477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54670</xdr:rowOff>
    </xdr:from>
    <xdr:to>
      <xdr:col>76</xdr:col>
      <xdr:colOff>165100</xdr:colOff>
      <xdr:row>97</xdr:row>
      <xdr:rowOff>156270</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68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1347</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460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44608</xdr:rowOff>
    </xdr:from>
    <xdr:to>
      <xdr:col>72</xdr:col>
      <xdr:colOff>38100</xdr:colOff>
      <xdr:row>97</xdr:row>
      <xdr:rowOff>146208</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675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162735</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450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44332</xdr:rowOff>
    </xdr:from>
    <xdr:to>
      <xdr:col>67</xdr:col>
      <xdr:colOff>101600</xdr:colOff>
      <xdr:row>97</xdr:row>
      <xdr:rowOff>145932</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67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162459</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450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91059</xdr:rowOff>
    </xdr:from>
    <xdr:to>
      <xdr:col>116</xdr:col>
      <xdr:colOff>62864</xdr:colOff>
      <xdr:row>39</xdr:row>
      <xdr:rowOff>44450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flipV="1">
          <a:off x="22159595" y="5234559"/>
          <a:ext cx="1269" cy="1496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76471</xdr:rowOff>
    </xdr:from>
    <xdr:ext cx="249299" cy="259045"/>
    <xdr:sp macro="" textlink="">
      <xdr:nvSpPr>
        <xdr:cNvPr id="732" name="諸支出金最小値テキスト">
          <a:extLst>
            <a:ext uri="{FF2B5EF4-FFF2-40B4-BE49-F238E27FC236}">
              <a16:creationId xmlns:a16="http://schemas.microsoft.com/office/drawing/2014/main" id="{00000000-0008-0000-0700-0000DC020000}"/>
            </a:ext>
          </a:extLst>
        </xdr:cNvPr>
        <xdr:cNvSpPr txBox="1"/>
      </xdr:nvSpPr>
      <xdr:spPr>
        <a:xfrm>
          <a:off x="22212300" y="67630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37736</xdr:rowOff>
    </xdr:from>
    <xdr:ext cx="534377" cy="259045"/>
    <xdr:sp macro="" textlink="">
      <xdr:nvSpPr>
        <xdr:cNvPr id="734" name="諸支出金最大値テキスト">
          <a:extLst>
            <a:ext uri="{FF2B5EF4-FFF2-40B4-BE49-F238E27FC236}">
              <a16:creationId xmlns:a16="http://schemas.microsoft.com/office/drawing/2014/main" id="{00000000-0008-0000-0700-0000DE020000}"/>
            </a:ext>
          </a:extLst>
        </xdr:cNvPr>
        <xdr:cNvSpPr txBox="1"/>
      </xdr:nvSpPr>
      <xdr:spPr>
        <a:xfrm>
          <a:off x="22212300" y="5009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91059</xdr:rowOff>
    </xdr:from>
    <xdr:to>
      <xdr:col>116</xdr:col>
      <xdr:colOff>152400</xdr:colOff>
      <xdr:row>30</xdr:row>
      <xdr:rowOff>91059</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5234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165371</xdr:rowOff>
    </xdr:from>
    <xdr:ext cx="378565" cy="259045"/>
    <xdr:sp macro="" textlink="">
      <xdr:nvSpPr>
        <xdr:cNvPr id="737" name="諸支出金平均値テキスト">
          <a:extLst>
            <a:ext uri="{FF2B5EF4-FFF2-40B4-BE49-F238E27FC236}">
              <a16:creationId xmlns:a16="http://schemas.microsoft.com/office/drawing/2014/main" id="{00000000-0008-0000-0700-0000E1020000}"/>
            </a:ext>
          </a:extLst>
        </xdr:cNvPr>
        <xdr:cNvSpPr txBox="1"/>
      </xdr:nvSpPr>
      <xdr:spPr>
        <a:xfrm>
          <a:off x="22212300" y="650902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142494</xdr:rowOff>
    </xdr:from>
    <xdr:to>
      <xdr:col>116</xdr:col>
      <xdr:colOff>114300</xdr:colOff>
      <xdr:row>39</xdr:row>
      <xdr:rowOff>72644</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2110700" y="6657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147447</xdr:rowOff>
    </xdr:from>
    <xdr:to>
      <xdr:col>112</xdr:col>
      <xdr:colOff>38100</xdr:colOff>
      <xdr:row>39</xdr:row>
      <xdr:rowOff>77597</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1272500" y="6662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94124</xdr:rowOff>
    </xdr:from>
    <xdr:ext cx="378565"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1134017" y="64377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157353</xdr:rowOff>
    </xdr:from>
    <xdr:to>
      <xdr:col>107</xdr:col>
      <xdr:colOff>101600</xdr:colOff>
      <xdr:row>39</xdr:row>
      <xdr:rowOff>87503</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0383500" y="667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104030</xdr:rowOff>
    </xdr:from>
    <xdr:ext cx="313932"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0277333" y="6447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147955</xdr:rowOff>
    </xdr:from>
    <xdr:to>
      <xdr:col>102</xdr:col>
      <xdr:colOff>165100</xdr:colOff>
      <xdr:row>39</xdr:row>
      <xdr:rowOff>78105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494500" y="666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94632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56017" y="64382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146177</xdr:rowOff>
    </xdr:from>
    <xdr:to>
      <xdr:col>98</xdr:col>
      <xdr:colOff>38100</xdr:colOff>
      <xdr:row>39</xdr:row>
      <xdr:rowOff>76327</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605500" y="666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92854</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467017" y="64365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120921</xdr:rowOff>
    </xdr:from>
    <xdr:ext cx="249299" cy="259045"/>
    <xdr:sp macro="" textlink="">
      <xdr:nvSpPr>
        <xdr:cNvPr id="756" name="諸支出金該当値テキスト">
          <a:extLst>
            <a:ext uri="{FF2B5EF4-FFF2-40B4-BE49-F238E27FC236}">
              <a16:creationId xmlns:a16="http://schemas.microsoft.com/office/drawing/2014/main" id="{00000000-0008-0000-0700-0000F4020000}"/>
            </a:ext>
          </a:extLst>
        </xdr:cNvPr>
        <xdr:cNvSpPr txBox="1"/>
      </xdr:nvSpPr>
      <xdr:spPr>
        <a:xfrm>
          <a:off x="22212300" y="66360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21970</xdr:rowOff>
    </xdr:from>
    <xdr:ext cx="46717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7820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153579</xdr:rowOff>
    </xdr:from>
    <xdr:to>
      <xdr:col>116</xdr:col>
      <xdr:colOff>62864</xdr:colOff>
      <xdr:row>59</xdr:row>
      <xdr:rowOff>98878</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flipV="1">
          <a:off x="22159595" y="8726079"/>
          <a:ext cx="1269" cy="148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146157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10261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100256</xdr:rowOff>
    </xdr:from>
    <xdr:ext cx="469744"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8501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9,115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153579</xdr:rowOff>
    </xdr:from>
    <xdr:to>
      <xdr:col>116</xdr:col>
      <xdr:colOff>152400</xdr:colOff>
      <xdr:row>50</xdr:row>
      <xdr:rowOff>153579</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8726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63608</xdr:rowOff>
    </xdr:from>
    <xdr:ext cx="313932"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100077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40731</xdr:rowOff>
    </xdr:from>
    <xdr:to>
      <xdr:col>116</xdr:col>
      <xdr:colOff>114300</xdr:colOff>
      <xdr:row>59</xdr:row>
      <xdr:rowOff>142331</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1015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40405</xdr:rowOff>
    </xdr:from>
    <xdr:to>
      <xdr:col>112</xdr:col>
      <xdr:colOff>38100</xdr:colOff>
      <xdr:row>59</xdr:row>
      <xdr:rowOff>142005</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1015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158532</xdr:rowOff>
    </xdr:from>
    <xdr:ext cx="313932"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66333" y="99311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39915</xdr:rowOff>
    </xdr:from>
    <xdr:to>
      <xdr:col>107</xdr:col>
      <xdr:colOff>101600</xdr:colOff>
      <xdr:row>59</xdr:row>
      <xdr:rowOff>141515</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1015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158042</xdr:rowOff>
    </xdr:from>
    <xdr:ext cx="313932"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277333" y="99306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39261</xdr:rowOff>
    </xdr:from>
    <xdr:to>
      <xdr:col>102</xdr:col>
      <xdr:colOff>165100</xdr:colOff>
      <xdr:row>59</xdr:row>
      <xdr:rowOff>140861</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1015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157388</xdr:rowOff>
    </xdr:from>
    <xdr:ext cx="313932"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88333" y="99300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19157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10134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166205</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住民一人当たり目的別決算についての特徴として、消防費、民生費などが類似団体平均と比較して高くなっていることがあげられるが、これは、津波避難施設や津波浸水区域にある施設の高台移転事業に係る経費の増額が要因となっている。総務費については、支所に係る職員や施設管理経費が高くなっていることに加え、ふるさと応援寄附金に係る基金積立金や返礼品に要する費用も比較的大きくなっている。公債費に関しては合併特例債を活用した施設整備等を進めたことから、類似団体平均を上回っているが、合併特例債の償還終了に伴い、減少傾向となっている。その一方で、農林水産業費や土木費は類似団体平均を下回っている。農林水産業費については当市の産業構造が、土木費については市の管理する交通インフラ等が比較的小規模である特徴が影響しているとみら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三重県志摩市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２５年度以降黒字で推移し、平成２９年度に赤字に転じて以降、赤字となっており、令和３年度においては黒字となったが、大型の普通建設事業の実施と繰出金の増、また算入公債費の減少に伴う普通交付税等の歳入減により、財政調整基金残高は減少傾向が続いており、令和４年度以降、再び赤字に転じ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三重県志摩市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令和５年度も全ての会計で赤字は発生していない。</a:t>
          </a:r>
        </a:p>
        <a:p>
          <a:r>
            <a:rPr kumimoji="1" lang="ja-JP" altLang="en-US" sz="1400">
              <a:latin typeface="ＭＳ ゴシック" pitchFamily="49" charset="-128"/>
              <a:ea typeface="ＭＳ ゴシック" pitchFamily="49" charset="-128"/>
            </a:rPr>
            <a:t>ただし、病院事業会計については、公立病院として地域特有のニーズに応じ、災害医療、救急医療等の不採算医療を提供するという役割上、どうしても一定額の一般会計繰出金に依存するという構造がある。財政状況の厳しい中、将来的にこれ以上の赤字補塡を継続することが困難になることが十分に想定され、経営状況が更に悪化した場合、赤字に転じる可能性が大きいことから、令和６年度から新たに策定した経営強化プランに基づき経営改善を図るべく収入改善・経費節減の取組を進めており、今後もその取組を継続し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三重県志摩市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計画的な施設の統廃合に伴う施設整備等については、合併特例債を活用して事業を実施しており、元利償還金等は令和元年度で増加傾向のピークを迎え、令和２年度から減少に転じている。</a:t>
          </a:r>
        </a:p>
        <a:p>
          <a:r>
            <a:rPr kumimoji="1" lang="ja-JP" altLang="en-US" sz="1400">
              <a:latin typeface="ＭＳ ゴシック" pitchFamily="49" charset="-128"/>
              <a:ea typeface="ＭＳ ゴシック" pitchFamily="49" charset="-128"/>
            </a:rPr>
            <a:t>基準財政需要額の参入率が高い合併特例債の元利償還金の減少により、元利償還金、算入公債費ともに減少している。合併特例債に代わり算入率の高い過疎債等の活用も進めており、算入公債費等も一定額を保っていることから、実質公債費比率の分子の一方的な増加は抑制され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満期一括償還地方債の起債はなし。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三重県志摩市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計画的な施設の統廃合に伴う施設整備等については、合併特例債を活用して事業を実施しており、将来負担額は平成２５年度まで上昇傾向であったが、統廃合に伴う施設整備等のピークが過ぎたことに加え、平成２５年度から平成３０年度まで合併特例債の償還について据置期間を設けず、借入れ、償還を行ったことにより、償還期間を短縮し早期に元金を償還しているため、公債費は増加したが、令和２年度から公債費は減少に転じ、以降、地方債残高の減少は加速している。</a:t>
          </a:r>
        </a:p>
        <a:p>
          <a:r>
            <a:rPr kumimoji="1" lang="ja-JP" altLang="en-US" sz="1400">
              <a:latin typeface="ＭＳ ゴシック" pitchFamily="49" charset="-128"/>
              <a:ea typeface="ＭＳ ゴシック" pitchFamily="49" charset="-128"/>
            </a:rPr>
            <a:t>なお、普通交付税の合併算定替の終了、繰出金等の増によって財政調整基金残高が減少したことで充当可能基金についても減少傾向にあったが、ふるさと応援基金の増加により、令和５年度においては前年度に引き続き、将来負担比率の分子は減少する結果とな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三重県志摩市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については、８．０億円の取崩額に対し、寄附金が増加したことにより、９．９億円積み立てたことにより、残高が１．９億円増加し、財政調整基金については、７．９億円の取崩額に対し、決算剰余金等を１０．３億円積み立てたことにより、残高が２．４億円増加したものの、ふるさと応援寄附金の返礼品等のため地域振興基金を４．３億円取り崩したことにより、基金全体としては、０．５億円の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口減少等による財源不足に備え、財政計画に基づき、財政調整基金の取り崩しを抑制する。また、ふるさと応援基金については、残高の一定額を取り崩して活用するルールを定めて計画的に運用するとともに、寄附金の確保により、まちづくりの有用な財源として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ふるさと応援基金：市民のために寄せられた寄附金を財源に、地域振興及び地域資源の保全等に資する事業を実施するための基金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地域振興基金：市民の連帯の強化及び地域振興に要する経費の財源に充てるための基金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ふるさと応援基金：ふるさと応援寄附金収入額による積み立て、地域振興及び地域資源の保全等に資する事業への活用による取り崩し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地域振興基金：ふるさと応援寄附金返礼品、行政放送事業、自治会活動支援事業への活用による取り崩し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ふるさと応援基金：年度末残高の一定額を取り崩すようルールを定めて計画的に活用するとともに、原資となる寄附金の確保によりまちづくりのための有用かつ持続的な財源となるよう努める。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地域振興基金：基金の使途に沿って適切な事業の財源として活用する。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決算剰余金等を１０．３億円積み立てたことによる増額。</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財政計画（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）において、財政調整基金の残高は、標準財政規模の１５％以上を目安に確保することとしている。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償還のため、０．０２億円を取り崩したことによる減少。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債償還の見直し（据置期間なしによる償還）の状況に応じ、令和２年度までは一定額を取り崩すこととしていたが、以降は最新の借入状況をふまえた償還計画に基づき、積み立て・取り崩しを行っていくことにより、適正に運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395012-A78C-4BB6-92E6-992E6A0858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1AB1BA3-E789-49D2-9EAB-117565A439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24CFA86E-2DE8-4881-A0D6-D50E3A72B5EF}"/>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530C006E-33FD-4B70-86D2-CA17FB9ACB44}"/>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F0C78708-8464-449C-AFD9-F6767241A52E}"/>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636BE232-495B-40F3-9EE9-8F789BBF2AA4}"/>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三重県志摩市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627D77DB-D1EA-4BBC-959B-7DFBDC61492A}"/>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B8B1D8A7-78CD-40CB-A96F-DE95F7E34665}"/>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A7B0FE5-8219-44F1-847D-5EA9488C51B1}"/>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D95B3153-39A0-435C-B5EA-9C928DF4BE6E}"/>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63A42261-0C4F-4A1A-A603-9D4AA98B4FBE}"/>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731920E3-3D1E-44CA-9814-58D4A41E3165}"/>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45,114
44,603
178.93
28,666,160
27,953,653
695,586
15,464,700
18,341,254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991A09B8-A8E6-47C6-ABF3-663E4C5DB054}"/>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1615E4EE-816E-416F-97AB-E4DF35115611}"/>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9D5C09F-14F8-43D2-AB49-67F61EF1B8E9}"/>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15.4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EE554B9C-4ABC-4183-9DA1-4904E1D71E8D}"/>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CE73B697-C70C-4B59-B932-B99CE483ABCB}"/>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8DFFCB8-9E9A-4046-B327-AFC7FC58EB76}"/>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1E64BFDE-072C-42AA-9DB5-3254E4F9C350}"/>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A9464F87-65FF-439B-A6C2-8E786B69F49F}"/>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62EAAA1-A5B4-4F13-8F9E-53783CD79074}"/>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92CFA635-8874-4A00-9ACD-7AEF4CA9A460}"/>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33D6E80C-9A9A-4B0F-9127-0D1A24E482BF}"/>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212F5B8F-9B09-4972-82D6-A39C99CAFD6B}"/>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E4EC2347-A049-47EC-9BC6-6D1FBC1E6ED0}"/>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33C9EA0F-7A08-4719-99FD-1ADA56925282}"/>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314EEA09-4BF1-418D-B7A8-A90FE0C3755E}"/>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43FF3166-3BA1-43A0-A4FA-EF5CB3326B8D}"/>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89E4AE9E-B800-4C1F-9495-E2F6806B8CDB}"/>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B8C776AB-5B38-4AA1-A182-26CE13092942}"/>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1CC0FF9A-FEE7-4DC4-BF46-5F1B7DABC7BE}"/>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B3C3DD21-F30B-45D5-BC3B-C50249ECB091}"/>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EEDF509B-B09A-4E61-9243-C4F9B6498A96}"/>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10F010D-0E84-4893-8978-10F73884AF0C}"/>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927DD2EC-7434-4E82-B298-83DBD279B2D1}"/>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7CE4F706-89EE-459E-9364-CA3FCE5A22FD}"/>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386D375A-DAA4-45A2-BF2C-E19F16ED7044}"/>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1F864B31-0E9C-4A74-81C7-66948FA6C879}"/>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E5B95A05-A446-4291-B564-65187786F2C5}"/>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2AC77A8B-8443-483A-875E-61C4EF99C45C}"/>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3B30B910-60B9-4157-AC9A-C4AF89B49FDC}"/>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FD8C2D8B-91CA-4062-A354-68C90CF18626}"/>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D5A21195-1349-40D7-9533-88662BD41892}"/>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743902E9-D582-4683-A769-7654BEACB67E}"/>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557727D-731D-4707-8A63-C1A7B1BCAEBB}"/>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A02BDEE4-22B8-4031-AC8A-8B6C4D132473}"/>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7BCED6BC-AE9B-491B-B9D0-D875C85DC9D4}"/>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当市では、令和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に改訂した公共施設等総合管理計画に基づき、公共施設等の集約化、複合化、多機能化、減築、転用、廃止等の取組を進め、公共施設等の総量及び規模の最適化を図ることとしている。また、施設の特徴及び地域性を考慮し、配置の適正化について検討している。有形固定資産減価償却率は、類似団体より高い水準にあるものの、それぞれの公共施設等について個別施設計画に基づいた施設の維持管理を適切に進めていくこととしてい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4F9A5205-6074-45B1-BDE1-2C93BF2AEB4F}"/>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AD128A21-6ACC-4CB6-B59D-2A6B6761BF35}"/>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164D3187-9AA2-4FF0-AD16-4AD4ED117EC2}"/>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9618C861-3D0E-4AF4-AF3B-57CCB4D0CCCD}"/>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0A20F3F5-D463-4A53-9996-ABBE979A52DB}"/>
            </a:ext>
          </a:extLst>
        </xdr:cNvPr>
        <xdr:cNvSpPr txBox="1"/>
      </xdr:nvSpPr>
      <xdr:spPr>
        <a:xfrm>
          <a:off x="721516" y="65269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DA75F982-FF81-4B8C-99E5-4C509C5356AB}"/>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13FCD5C5-FF15-4373-B96C-6855F89B5567}"/>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179BD5FC-4E92-4576-A8C7-C8EE48CDD072}"/>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D3A0CED1-30F8-4ABE-ADBD-F0C8ED07EBDD}"/>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CE21C09A-E190-4801-B81A-23FE7B04D6E6}"/>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72580962-660C-447D-B4F7-47766FF0FCA7}"/>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A904D45E-C4F7-4073-A36B-5BCA8E0C3CA8}"/>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5202E682-388C-49B0-9C47-9DE18EBD1F31}"/>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C189BE38-2486-4A20-AE33-678A3EDE4B07}"/>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838FABC1-E51F-49B4-A82D-4A587ADBE0CD}"/>
            </a:ext>
          </a:extLst>
        </xdr:cNvPr>
        <xdr:cNvSpPr txBox="1"/>
      </xdr:nvSpPr>
      <xdr:spPr>
        <a:xfrm>
          <a:off x="801248" y="476966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30B35343-65FE-4E27-8C3A-E8DC9B2ABABB}"/>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24236</xdr:rowOff>
    </xdr:from>
    <xdr:to>
      <xdr:col>23</xdr:col>
      <xdr:colOff>85090</xdr:colOff>
      <xdr:row>33</xdr:row>
      <xdr:rowOff>81704</xdr:rowOff>
    </xdr:to>
    <xdr:cxnSp macro="">
      <xdr:nvCxnSpPr>
        <xdr:cNvPr id="65" name="直線コネクタ 64">
          <a:extLst>
            <a:ext uri="{FF2B5EF4-FFF2-40B4-BE49-F238E27FC236}">
              <a16:creationId xmlns:a16="http://schemas.microsoft.com/office/drawing/2014/main" id="{2C27871C-EFF5-4A64-BC1B-BC3D304FE94C}"/>
            </a:ext>
          </a:extLst>
        </xdr:cNvPr>
        <xdr:cNvCxnSpPr/>
      </xdr:nvCxnSpPr>
      <xdr:spPr>
        <a:xfrm flipV="1">
          <a:off x="4206240" y="5152496"/>
          <a:ext cx="1270" cy="1230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66" name="有形固定資産減価償却率最小値テキスト">
          <a:extLst>
            <a:ext uri="{FF2B5EF4-FFF2-40B4-BE49-F238E27FC236}">
              <a16:creationId xmlns:a16="http://schemas.microsoft.com/office/drawing/2014/main" id="{830DBD32-C398-469D-9DB8-260A3A3DCF6E}"/>
            </a:ext>
          </a:extLst>
        </xdr:cNvPr>
        <xdr:cNvSpPr txBox="1"/>
      </xdr:nvSpPr>
      <xdr:spPr>
        <a:xfrm>
          <a:off x="4258945" y="6387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67" name="直線コネクタ 66">
          <a:extLst>
            <a:ext uri="{FF2B5EF4-FFF2-40B4-BE49-F238E27FC236}">
              <a16:creationId xmlns:a16="http://schemas.microsoft.com/office/drawing/2014/main" id="{833801B7-58B3-4EA7-9F0B-8798C22447E3}"/>
            </a:ext>
          </a:extLst>
        </xdr:cNvPr>
        <xdr:cNvCxnSpPr/>
      </xdr:nvCxnSpPr>
      <xdr:spPr>
        <a:xfrm>
          <a:off x="4119245" y="6383444"/>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142363</xdr:rowOff>
    </xdr:from>
    <xdr:ext cx="405111" cy="259045"/>
    <xdr:sp macro="" textlink="">
      <xdr:nvSpPr>
        <xdr:cNvPr id="68" name="有形固定資産減価償却率最大値テキスト">
          <a:extLst>
            <a:ext uri="{FF2B5EF4-FFF2-40B4-BE49-F238E27FC236}">
              <a16:creationId xmlns:a16="http://schemas.microsoft.com/office/drawing/2014/main" id="{9E4168C2-C5BA-475F-8A01-BEDA0BBE1574}"/>
            </a:ext>
          </a:extLst>
        </xdr:cNvPr>
        <xdr:cNvSpPr txBox="1"/>
      </xdr:nvSpPr>
      <xdr:spPr>
        <a:xfrm>
          <a:off x="4258945" y="4935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24236</xdr:rowOff>
    </xdr:from>
    <xdr:to>
      <xdr:col>23</xdr:col>
      <xdr:colOff>174625</xdr:colOff>
      <xdr:row>26</xdr:row>
      <xdr:rowOff>24236</xdr:rowOff>
    </xdr:to>
    <xdr:cxnSp macro="">
      <xdr:nvCxnSpPr>
        <xdr:cNvPr id="69" name="直線コネクタ 68">
          <a:extLst>
            <a:ext uri="{FF2B5EF4-FFF2-40B4-BE49-F238E27FC236}">
              <a16:creationId xmlns:a16="http://schemas.microsoft.com/office/drawing/2014/main" id="{5D44E0AF-6C54-410D-A7B1-6A0C78A32DDC}"/>
            </a:ext>
          </a:extLst>
        </xdr:cNvPr>
        <xdr:cNvCxnSpPr/>
      </xdr:nvCxnSpPr>
      <xdr:spPr>
        <a:xfrm>
          <a:off x="4119245" y="5152496"/>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2663</xdr:rowOff>
    </xdr:from>
    <xdr:ext cx="405111" cy="259045"/>
    <xdr:sp macro="" textlink="">
      <xdr:nvSpPr>
        <xdr:cNvPr id="70" name="有形固定資産減価償却率平均値テキスト">
          <a:extLst>
            <a:ext uri="{FF2B5EF4-FFF2-40B4-BE49-F238E27FC236}">
              <a16:creationId xmlns:a16="http://schemas.microsoft.com/office/drawing/2014/main" id="{EACC7994-8F6E-4DEA-B868-FF7FB839178C}"/>
            </a:ext>
          </a:extLst>
        </xdr:cNvPr>
        <xdr:cNvSpPr txBox="1"/>
      </xdr:nvSpPr>
      <xdr:spPr>
        <a:xfrm>
          <a:off x="4258945" y="5801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151236</xdr:rowOff>
    </xdr:from>
    <xdr:to>
      <xdr:col>23</xdr:col>
      <xdr:colOff>136525</xdr:colOff>
      <xdr:row>31</xdr:row>
      <xdr:rowOff>81386</xdr:rowOff>
    </xdr:to>
    <xdr:sp macro="" textlink="">
      <xdr:nvSpPr>
        <xdr:cNvPr id="71" name="フローチャート: 判断 70">
          <a:extLst>
            <a:ext uri="{FF2B5EF4-FFF2-40B4-BE49-F238E27FC236}">
              <a16:creationId xmlns:a16="http://schemas.microsoft.com/office/drawing/2014/main" id="{5D17136C-398E-438C-8605-E18AEFBEE2DC}"/>
            </a:ext>
          </a:extLst>
        </xdr:cNvPr>
        <xdr:cNvSpPr/>
      </xdr:nvSpPr>
      <xdr:spPr>
        <a:xfrm>
          <a:off x="4157345" y="59500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144039</xdr:rowOff>
    </xdr:from>
    <xdr:to>
      <xdr:col>19</xdr:col>
      <xdr:colOff>187325</xdr:colOff>
      <xdr:row>31</xdr:row>
      <xdr:rowOff>74189</xdr:rowOff>
    </xdr:to>
    <xdr:sp macro="" textlink="">
      <xdr:nvSpPr>
        <xdr:cNvPr id="72" name="フローチャート: 判断 71">
          <a:extLst>
            <a:ext uri="{FF2B5EF4-FFF2-40B4-BE49-F238E27FC236}">
              <a16:creationId xmlns:a16="http://schemas.microsoft.com/office/drawing/2014/main" id="{E2C1EDF7-4507-4961-BFA7-BDCDD95E5E03}"/>
            </a:ext>
          </a:extLst>
        </xdr:cNvPr>
        <xdr:cNvSpPr/>
      </xdr:nvSpPr>
      <xdr:spPr>
        <a:xfrm>
          <a:off x="3537585" y="59428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111654</xdr:rowOff>
    </xdr:from>
    <xdr:to>
      <xdr:col>15</xdr:col>
      <xdr:colOff>187325</xdr:colOff>
      <xdr:row>31</xdr:row>
      <xdr:rowOff>41804</xdr:rowOff>
    </xdr:to>
    <xdr:sp macro="" textlink="">
      <xdr:nvSpPr>
        <xdr:cNvPr id="73" name="フローチャート: 判断 72">
          <a:extLst>
            <a:ext uri="{FF2B5EF4-FFF2-40B4-BE49-F238E27FC236}">
              <a16:creationId xmlns:a16="http://schemas.microsoft.com/office/drawing/2014/main" id="{F37E34B9-41B8-4457-93C3-C92CA6CEEFF8}"/>
            </a:ext>
          </a:extLst>
        </xdr:cNvPr>
        <xdr:cNvSpPr/>
      </xdr:nvSpPr>
      <xdr:spPr>
        <a:xfrm>
          <a:off x="2867025" y="59104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97261</xdr:rowOff>
    </xdr:from>
    <xdr:to>
      <xdr:col>11</xdr:col>
      <xdr:colOff>187325</xdr:colOff>
      <xdr:row>31</xdr:row>
      <xdr:rowOff>27411</xdr:rowOff>
    </xdr:to>
    <xdr:sp macro="" textlink="">
      <xdr:nvSpPr>
        <xdr:cNvPr id="74" name="フローチャート: 判断 73">
          <a:extLst>
            <a:ext uri="{FF2B5EF4-FFF2-40B4-BE49-F238E27FC236}">
              <a16:creationId xmlns:a16="http://schemas.microsoft.com/office/drawing/2014/main" id="{2DB057CB-8591-454E-A46C-512055E9F588}"/>
            </a:ext>
          </a:extLst>
        </xdr:cNvPr>
        <xdr:cNvSpPr/>
      </xdr:nvSpPr>
      <xdr:spPr>
        <a:xfrm>
          <a:off x="2196465" y="58960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77470</xdr:rowOff>
    </xdr:from>
    <xdr:to>
      <xdr:col>7</xdr:col>
      <xdr:colOff>187325</xdr:colOff>
      <xdr:row>31</xdr:row>
      <xdr:rowOff>7620</xdr:rowOff>
    </xdr:to>
    <xdr:sp macro="" textlink="">
      <xdr:nvSpPr>
        <xdr:cNvPr id="75" name="フローチャート: 判断 74">
          <a:extLst>
            <a:ext uri="{FF2B5EF4-FFF2-40B4-BE49-F238E27FC236}">
              <a16:creationId xmlns:a16="http://schemas.microsoft.com/office/drawing/2014/main" id="{4DD48C88-782F-4989-84E5-215DA3F5909D}"/>
            </a:ext>
          </a:extLst>
        </xdr:cNvPr>
        <xdr:cNvSpPr/>
      </xdr:nvSpPr>
      <xdr:spPr>
        <a:xfrm>
          <a:off x="1525905" y="58762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301E9BD2-49B5-4AAF-8A63-9A5410BD6028}"/>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C6B720A9-7CA2-412B-B3E7-289506F795DB}"/>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24496A91-F41F-4557-BA86-4D4DBAAD581C}"/>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70B3A8C2-5402-48F9-901C-2E7D8B6D18DB}"/>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7570764A-830F-41EB-92B9-43165A7E650B}"/>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64347</xdr:rowOff>
    </xdr:from>
    <xdr:to>
      <xdr:col>23</xdr:col>
      <xdr:colOff>136525</xdr:colOff>
      <xdr:row>31</xdr:row>
      <xdr:rowOff>165947</xdr:rowOff>
    </xdr:to>
    <xdr:sp macro="" textlink="">
      <xdr:nvSpPr>
        <xdr:cNvPr id="81" name="楕円 80">
          <a:extLst>
            <a:ext uri="{FF2B5EF4-FFF2-40B4-BE49-F238E27FC236}">
              <a16:creationId xmlns:a16="http://schemas.microsoft.com/office/drawing/2014/main" id="{3D340453-754A-41CA-9513-0BE6FA02EEAA}"/>
            </a:ext>
          </a:extLst>
        </xdr:cNvPr>
        <xdr:cNvSpPr/>
      </xdr:nvSpPr>
      <xdr:spPr>
        <a:xfrm>
          <a:off x="4157345" y="6030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42774</xdr:rowOff>
    </xdr:from>
    <xdr:ext cx="405111" cy="259045"/>
    <xdr:sp macro="" textlink="">
      <xdr:nvSpPr>
        <xdr:cNvPr id="82" name="有形固定資産減価償却率該当値テキスト">
          <a:extLst>
            <a:ext uri="{FF2B5EF4-FFF2-40B4-BE49-F238E27FC236}">
              <a16:creationId xmlns:a16="http://schemas.microsoft.com/office/drawing/2014/main" id="{36766354-8F47-42B4-BA42-C0BB8F113298}"/>
            </a:ext>
          </a:extLst>
        </xdr:cNvPr>
        <xdr:cNvSpPr txBox="1"/>
      </xdr:nvSpPr>
      <xdr:spPr>
        <a:xfrm>
          <a:off x="4258945" y="6009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40958</xdr:rowOff>
    </xdr:from>
    <xdr:to>
      <xdr:col>19</xdr:col>
      <xdr:colOff>187325</xdr:colOff>
      <xdr:row>31</xdr:row>
      <xdr:rowOff>142558</xdr:rowOff>
    </xdr:to>
    <xdr:sp macro="" textlink="">
      <xdr:nvSpPr>
        <xdr:cNvPr id="83" name="楕円 82">
          <a:extLst>
            <a:ext uri="{FF2B5EF4-FFF2-40B4-BE49-F238E27FC236}">
              <a16:creationId xmlns:a16="http://schemas.microsoft.com/office/drawing/2014/main" id="{626B66A1-B48F-4A05-8D32-356A93E500ED}"/>
            </a:ext>
          </a:extLst>
        </xdr:cNvPr>
        <xdr:cNvSpPr/>
      </xdr:nvSpPr>
      <xdr:spPr>
        <a:xfrm>
          <a:off x="3537585" y="60074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91758</xdr:rowOff>
    </xdr:from>
    <xdr:to>
      <xdr:col>23</xdr:col>
      <xdr:colOff>85725</xdr:colOff>
      <xdr:row>31</xdr:row>
      <xdr:rowOff>115147</xdr:rowOff>
    </xdr:to>
    <xdr:cxnSp macro="">
      <xdr:nvCxnSpPr>
        <xdr:cNvPr id="84" name="直線コネクタ 83">
          <a:extLst>
            <a:ext uri="{FF2B5EF4-FFF2-40B4-BE49-F238E27FC236}">
              <a16:creationId xmlns:a16="http://schemas.microsoft.com/office/drawing/2014/main" id="{32EAB183-65B8-4FE6-BC24-877520F0C53E}"/>
            </a:ext>
          </a:extLst>
        </xdr:cNvPr>
        <xdr:cNvCxnSpPr/>
      </xdr:nvCxnSpPr>
      <xdr:spPr>
        <a:xfrm>
          <a:off x="3588385" y="6058218"/>
          <a:ext cx="619760" cy="2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15769</xdr:rowOff>
    </xdr:from>
    <xdr:to>
      <xdr:col>15</xdr:col>
      <xdr:colOff>187325</xdr:colOff>
      <xdr:row>31</xdr:row>
      <xdr:rowOff>117369</xdr:rowOff>
    </xdr:to>
    <xdr:sp macro="" textlink="">
      <xdr:nvSpPr>
        <xdr:cNvPr id="85" name="楕円 84">
          <a:extLst>
            <a:ext uri="{FF2B5EF4-FFF2-40B4-BE49-F238E27FC236}">
              <a16:creationId xmlns:a16="http://schemas.microsoft.com/office/drawing/2014/main" id="{F089C243-CBA5-4FA0-9BB1-F60BE59BEDB0}"/>
            </a:ext>
          </a:extLst>
        </xdr:cNvPr>
        <xdr:cNvSpPr/>
      </xdr:nvSpPr>
      <xdr:spPr>
        <a:xfrm>
          <a:off x="2867025" y="59822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66569</xdr:rowOff>
    </xdr:from>
    <xdr:to>
      <xdr:col>19</xdr:col>
      <xdr:colOff>136525</xdr:colOff>
      <xdr:row>31</xdr:row>
      <xdr:rowOff>91758</xdr:rowOff>
    </xdr:to>
    <xdr:cxnSp macro="">
      <xdr:nvCxnSpPr>
        <xdr:cNvPr id="86" name="直線コネクタ 85">
          <a:extLst>
            <a:ext uri="{FF2B5EF4-FFF2-40B4-BE49-F238E27FC236}">
              <a16:creationId xmlns:a16="http://schemas.microsoft.com/office/drawing/2014/main" id="{5B08A42E-315D-4393-8834-6B3DA72EDC30}"/>
            </a:ext>
          </a:extLst>
        </xdr:cNvPr>
        <xdr:cNvCxnSpPr/>
      </xdr:nvCxnSpPr>
      <xdr:spPr>
        <a:xfrm>
          <a:off x="2917825" y="6033029"/>
          <a:ext cx="670560" cy="2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162031</xdr:rowOff>
    </xdr:from>
    <xdr:to>
      <xdr:col>11</xdr:col>
      <xdr:colOff>187325</xdr:colOff>
      <xdr:row>31</xdr:row>
      <xdr:rowOff>92181</xdr:rowOff>
    </xdr:to>
    <xdr:sp macro="" textlink="">
      <xdr:nvSpPr>
        <xdr:cNvPr id="87" name="楕円 86">
          <a:extLst>
            <a:ext uri="{FF2B5EF4-FFF2-40B4-BE49-F238E27FC236}">
              <a16:creationId xmlns:a16="http://schemas.microsoft.com/office/drawing/2014/main" id="{DB3B465B-B556-4ADB-B6D2-90E0A63CC6CC}"/>
            </a:ext>
          </a:extLst>
        </xdr:cNvPr>
        <xdr:cNvSpPr/>
      </xdr:nvSpPr>
      <xdr:spPr>
        <a:xfrm>
          <a:off x="2196465" y="59608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41381</xdr:rowOff>
    </xdr:from>
    <xdr:to>
      <xdr:col>15</xdr:col>
      <xdr:colOff>136525</xdr:colOff>
      <xdr:row>31</xdr:row>
      <xdr:rowOff>66569</xdr:rowOff>
    </xdr:to>
    <xdr:cxnSp macro="">
      <xdr:nvCxnSpPr>
        <xdr:cNvPr id="88" name="直線コネクタ 87">
          <a:extLst>
            <a:ext uri="{FF2B5EF4-FFF2-40B4-BE49-F238E27FC236}">
              <a16:creationId xmlns:a16="http://schemas.microsoft.com/office/drawing/2014/main" id="{AD3EBC27-6150-44FA-9BD5-5CA03399EA29}"/>
            </a:ext>
          </a:extLst>
        </xdr:cNvPr>
        <xdr:cNvCxnSpPr/>
      </xdr:nvCxnSpPr>
      <xdr:spPr>
        <a:xfrm>
          <a:off x="2247265" y="6007841"/>
          <a:ext cx="67056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126047</xdr:rowOff>
    </xdr:from>
    <xdr:to>
      <xdr:col>7</xdr:col>
      <xdr:colOff>187325</xdr:colOff>
      <xdr:row>31</xdr:row>
      <xdr:rowOff>56197</xdr:rowOff>
    </xdr:to>
    <xdr:sp macro="" textlink="">
      <xdr:nvSpPr>
        <xdr:cNvPr id="89" name="楕円 88">
          <a:extLst>
            <a:ext uri="{FF2B5EF4-FFF2-40B4-BE49-F238E27FC236}">
              <a16:creationId xmlns:a16="http://schemas.microsoft.com/office/drawing/2014/main" id="{F23A4188-559B-4190-9E75-EE7468ADBEED}"/>
            </a:ext>
          </a:extLst>
        </xdr:cNvPr>
        <xdr:cNvSpPr/>
      </xdr:nvSpPr>
      <xdr:spPr>
        <a:xfrm>
          <a:off x="1525905" y="59248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5397</xdr:rowOff>
    </xdr:from>
    <xdr:to>
      <xdr:col>11</xdr:col>
      <xdr:colOff>136525</xdr:colOff>
      <xdr:row>31</xdr:row>
      <xdr:rowOff>41381</xdr:rowOff>
    </xdr:to>
    <xdr:cxnSp macro="">
      <xdr:nvCxnSpPr>
        <xdr:cNvPr id="90" name="直線コネクタ 89">
          <a:extLst>
            <a:ext uri="{FF2B5EF4-FFF2-40B4-BE49-F238E27FC236}">
              <a16:creationId xmlns:a16="http://schemas.microsoft.com/office/drawing/2014/main" id="{9DA679B2-C21D-4862-8C9A-71039F4DE0CB}"/>
            </a:ext>
          </a:extLst>
        </xdr:cNvPr>
        <xdr:cNvCxnSpPr/>
      </xdr:nvCxnSpPr>
      <xdr:spPr>
        <a:xfrm>
          <a:off x="1576705" y="5971857"/>
          <a:ext cx="67056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90716</xdr:rowOff>
    </xdr:from>
    <xdr:ext cx="405111" cy="259045"/>
    <xdr:sp macro="" textlink="">
      <xdr:nvSpPr>
        <xdr:cNvPr id="91" name="n_1aveValue有形固定資産減価償却率">
          <a:extLst>
            <a:ext uri="{FF2B5EF4-FFF2-40B4-BE49-F238E27FC236}">
              <a16:creationId xmlns:a16="http://schemas.microsoft.com/office/drawing/2014/main" id="{41DBF73B-DD60-444B-A53A-69CCA77925F8}"/>
            </a:ext>
          </a:extLst>
        </xdr:cNvPr>
        <xdr:cNvSpPr txBox="1"/>
      </xdr:nvSpPr>
      <xdr:spPr>
        <a:xfrm>
          <a:off x="3395989" y="5721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58331</xdr:rowOff>
    </xdr:from>
    <xdr:ext cx="405111" cy="259045"/>
    <xdr:sp macro="" textlink="">
      <xdr:nvSpPr>
        <xdr:cNvPr id="92" name="n_2aveValue有形固定資産減価償却率">
          <a:extLst>
            <a:ext uri="{FF2B5EF4-FFF2-40B4-BE49-F238E27FC236}">
              <a16:creationId xmlns:a16="http://schemas.microsoft.com/office/drawing/2014/main" id="{3B82C071-067B-4573-9FC8-0A43E3B94F86}"/>
            </a:ext>
          </a:extLst>
        </xdr:cNvPr>
        <xdr:cNvSpPr txBox="1"/>
      </xdr:nvSpPr>
      <xdr:spPr>
        <a:xfrm>
          <a:off x="2738129" y="568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43938</xdr:rowOff>
    </xdr:from>
    <xdr:ext cx="405111" cy="259045"/>
    <xdr:sp macro="" textlink="">
      <xdr:nvSpPr>
        <xdr:cNvPr id="93" name="n_3aveValue有形固定資産減価償却率">
          <a:extLst>
            <a:ext uri="{FF2B5EF4-FFF2-40B4-BE49-F238E27FC236}">
              <a16:creationId xmlns:a16="http://schemas.microsoft.com/office/drawing/2014/main" id="{8BAF6B0E-46C9-4136-B0FA-01754249CCF3}"/>
            </a:ext>
          </a:extLst>
        </xdr:cNvPr>
        <xdr:cNvSpPr txBox="1"/>
      </xdr:nvSpPr>
      <xdr:spPr>
        <a:xfrm>
          <a:off x="2067569" y="567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24147</xdr:rowOff>
    </xdr:from>
    <xdr:ext cx="405111" cy="259045"/>
    <xdr:sp macro="" textlink="">
      <xdr:nvSpPr>
        <xdr:cNvPr id="94" name="n_4aveValue有形固定資産減価償却率">
          <a:extLst>
            <a:ext uri="{FF2B5EF4-FFF2-40B4-BE49-F238E27FC236}">
              <a16:creationId xmlns:a16="http://schemas.microsoft.com/office/drawing/2014/main" id="{5C0D31A7-2C7A-41DC-9575-F4DB92E63EC5}"/>
            </a:ext>
          </a:extLst>
        </xdr:cNvPr>
        <xdr:cNvSpPr txBox="1"/>
      </xdr:nvSpPr>
      <xdr:spPr>
        <a:xfrm>
          <a:off x="1397009" y="5655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133685</xdr:rowOff>
    </xdr:from>
    <xdr:ext cx="405111" cy="259045"/>
    <xdr:sp macro="" textlink="">
      <xdr:nvSpPr>
        <xdr:cNvPr id="95" name="n_1mainValue有形固定資産減価償却率">
          <a:extLst>
            <a:ext uri="{FF2B5EF4-FFF2-40B4-BE49-F238E27FC236}">
              <a16:creationId xmlns:a16="http://schemas.microsoft.com/office/drawing/2014/main" id="{593500C1-DCA7-49E3-A6A5-7F035F026F76}"/>
            </a:ext>
          </a:extLst>
        </xdr:cNvPr>
        <xdr:cNvSpPr txBox="1"/>
      </xdr:nvSpPr>
      <xdr:spPr>
        <a:xfrm>
          <a:off x="3395989" y="6100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108496</xdr:rowOff>
    </xdr:from>
    <xdr:ext cx="405111" cy="259045"/>
    <xdr:sp macro="" textlink="">
      <xdr:nvSpPr>
        <xdr:cNvPr id="96" name="n_2mainValue有形固定資産減価償却率">
          <a:extLst>
            <a:ext uri="{FF2B5EF4-FFF2-40B4-BE49-F238E27FC236}">
              <a16:creationId xmlns:a16="http://schemas.microsoft.com/office/drawing/2014/main" id="{1AE98F95-D3B1-49BA-B9CD-61F0CF8C4CA3}"/>
            </a:ext>
          </a:extLst>
        </xdr:cNvPr>
        <xdr:cNvSpPr txBox="1"/>
      </xdr:nvSpPr>
      <xdr:spPr>
        <a:xfrm>
          <a:off x="2738129" y="6074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83308</xdr:rowOff>
    </xdr:from>
    <xdr:ext cx="405111" cy="259045"/>
    <xdr:sp macro="" textlink="">
      <xdr:nvSpPr>
        <xdr:cNvPr id="97" name="n_3mainValue有形固定資産減価償却率">
          <a:extLst>
            <a:ext uri="{FF2B5EF4-FFF2-40B4-BE49-F238E27FC236}">
              <a16:creationId xmlns:a16="http://schemas.microsoft.com/office/drawing/2014/main" id="{3CFEBF94-ABD1-443C-A392-D01BBB4AFC01}"/>
            </a:ext>
          </a:extLst>
        </xdr:cNvPr>
        <xdr:cNvSpPr txBox="1"/>
      </xdr:nvSpPr>
      <xdr:spPr>
        <a:xfrm>
          <a:off x="2067569" y="604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47324</xdr:rowOff>
    </xdr:from>
    <xdr:ext cx="405111" cy="259045"/>
    <xdr:sp macro="" textlink="">
      <xdr:nvSpPr>
        <xdr:cNvPr id="98" name="n_4mainValue有形固定資産減価償却率">
          <a:extLst>
            <a:ext uri="{FF2B5EF4-FFF2-40B4-BE49-F238E27FC236}">
              <a16:creationId xmlns:a16="http://schemas.microsoft.com/office/drawing/2014/main" id="{5860B3CA-F391-46AB-8A4E-92EAF8C8ECC9}"/>
            </a:ext>
          </a:extLst>
        </xdr:cNvPr>
        <xdr:cNvSpPr txBox="1"/>
      </xdr:nvSpPr>
      <xdr:spPr>
        <a:xfrm>
          <a:off x="1397009" y="6013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983B6DF6-C8B4-4E04-8B36-E6D01B8ABDD6}"/>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1E44CF96-3739-4AB6-A104-AA1667B9B530}"/>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CA4B59CE-9F3C-455A-BBA5-E22C0CC73F57}"/>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[ 463.8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6B45F7A6-6D5F-49B3-99B5-D6AB59BA173E}"/>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F5BAFAAE-D373-44F0-8E4A-5919E544CAB6}"/>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433982BD-A202-4D83-AFC6-50CF90AAD533}"/>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ECE82A45-EF2F-41CD-8349-6BAC1106732D}"/>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DCBC532B-5917-4780-AB32-F4F8E043BC76}"/>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327CE46-98B7-402A-840A-63498388AAD8}"/>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58DEFA32-65E8-45C9-838C-C949FD3997DC}"/>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76D519FC-560E-4465-9634-5DE24DF862E8}"/>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4E8D9282-6F3F-4929-83FF-0A58DFC08CC5}"/>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5B3755F3-AA35-4BA2-A21C-49F5F28751EA}"/>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地方債現在高の減少が継続しているため、将来負担額自体は概ね低下する傾向にある。債務償還比率は概ね類似団体平均を下回っている。今後、更なる施設の統廃合等を進める必要もあり、施設の老朽化による大規模改修や津波避難施設等の建設も予定していることから、計画的な地方債の新規発行を推進していくとともに、定員適正化計画に基づく職員数の削減など人件費等の経常経費の削減も合わせて取り組む。</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4686A2B5-87B8-413E-8182-C49698F85964}"/>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BCB6F71B-22A7-47F2-8DA4-DB05583B64AD}"/>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17F811C3-1095-4E17-BC51-3B1A5F4FE343}"/>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481D0BE4-4F6A-4F99-BF9E-4D8CD6482FA6}"/>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DAFC5EAC-EE9E-42F8-86FB-E4B4377E534F}"/>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75E7BB96-2D7D-4D62-856A-9D7EFB7FADD1}"/>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99C0852C-CC2B-461F-8B9A-44A6D4E50C57}"/>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C7E26ABD-CB02-4C1E-8091-6B36C244C0DC}"/>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13B8F6D9-F3A9-4FE8-96D2-2E29D57A49FE}"/>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822571D9-5C6F-4DA7-B9A4-0E765BD2139B}"/>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1DEB95D1-16AF-454D-898E-22C178B4FDBC}"/>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318B0C2B-9240-4EC2-AC7C-D1EDF7757867}"/>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7FE74189-4DD0-40FF-B2A7-73FF5C03B4BB}"/>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F40A1085-F061-4E7D-B933-C50BCC12DFC4}"/>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B9075FF6-5983-4FDC-B5D3-A415CA3FCA9B}"/>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123875</xdr:rowOff>
    </xdr:to>
    <xdr:cxnSp macro="">
      <xdr:nvCxnSpPr>
        <xdr:cNvPr id="127" name="直線コネクタ 126">
          <a:extLst>
            <a:ext uri="{FF2B5EF4-FFF2-40B4-BE49-F238E27FC236}">
              <a16:creationId xmlns:a16="http://schemas.microsoft.com/office/drawing/2014/main" id="{98FD346B-A50F-43FB-81E0-F825F4B23F76}"/>
            </a:ext>
          </a:extLst>
        </xdr:cNvPr>
        <xdr:cNvCxnSpPr/>
      </xdr:nvCxnSpPr>
      <xdr:spPr>
        <a:xfrm flipV="1">
          <a:off x="13027660" y="5211868"/>
          <a:ext cx="1269" cy="13813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127702</xdr:rowOff>
    </xdr:from>
    <xdr:ext cx="560923" cy="259045"/>
    <xdr:sp macro="" textlink="">
      <xdr:nvSpPr>
        <xdr:cNvPr id="128" name="債務償還比率最小値テキスト">
          <a:extLst>
            <a:ext uri="{FF2B5EF4-FFF2-40B4-BE49-F238E27FC236}">
              <a16:creationId xmlns:a16="http://schemas.microsoft.com/office/drawing/2014/main" id="{A12510AF-583C-4A9A-9628-313DE0F0AAD1}"/>
            </a:ext>
          </a:extLst>
        </xdr:cNvPr>
        <xdr:cNvSpPr txBox="1"/>
      </xdr:nvSpPr>
      <xdr:spPr>
        <a:xfrm>
          <a:off x="13080365" y="659708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123875</xdr:rowOff>
    </xdr:from>
    <xdr:to>
      <xdr:col>76</xdr:col>
      <xdr:colOff>111125</xdr:colOff>
      <xdr:row>34</xdr:row>
      <xdr:rowOff>123875</xdr:rowOff>
    </xdr:to>
    <xdr:cxnSp macro="">
      <xdr:nvCxnSpPr>
        <xdr:cNvPr id="129" name="直線コネクタ 128">
          <a:extLst>
            <a:ext uri="{FF2B5EF4-FFF2-40B4-BE49-F238E27FC236}">
              <a16:creationId xmlns:a16="http://schemas.microsoft.com/office/drawing/2014/main" id="{BE399BB4-3A76-4C88-B3E8-C59F20E23112}"/>
            </a:ext>
          </a:extLst>
        </xdr:cNvPr>
        <xdr:cNvCxnSpPr/>
      </xdr:nvCxnSpPr>
      <xdr:spPr>
        <a:xfrm>
          <a:off x="12963525" y="65932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3C7A9AB6-D03D-451B-B30C-1A9F9B928A4C}"/>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72D09273-0077-4E7F-9E20-F36288B886A9}"/>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152981</xdr:rowOff>
    </xdr:from>
    <xdr:ext cx="469744" cy="259045"/>
    <xdr:sp macro="" textlink="">
      <xdr:nvSpPr>
        <xdr:cNvPr id="132" name="債務償還比率平均値テキスト">
          <a:extLst>
            <a:ext uri="{FF2B5EF4-FFF2-40B4-BE49-F238E27FC236}">
              <a16:creationId xmlns:a16="http://schemas.microsoft.com/office/drawing/2014/main" id="{DAAD3D77-1FB0-49F8-95F8-EE7D706BA823}"/>
            </a:ext>
          </a:extLst>
        </xdr:cNvPr>
        <xdr:cNvSpPr txBox="1"/>
      </xdr:nvSpPr>
      <xdr:spPr>
        <a:xfrm>
          <a:off x="13080365" y="57841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3104</xdr:rowOff>
    </xdr:from>
    <xdr:to>
      <xdr:col>76</xdr:col>
      <xdr:colOff>73025</xdr:colOff>
      <xdr:row>30</xdr:row>
      <xdr:rowOff>104704</xdr:rowOff>
    </xdr:to>
    <xdr:sp macro="" textlink="">
      <xdr:nvSpPr>
        <xdr:cNvPr id="133" name="フローチャート: 判断 132">
          <a:extLst>
            <a:ext uri="{FF2B5EF4-FFF2-40B4-BE49-F238E27FC236}">
              <a16:creationId xmlns:a16="http://schemas.microsoft.com/office/drawing/2014/main" id="{A481F3A0-BA32-4AFB-8538-AF5D3B080485}"/>
            </a:ext>
          </a:extLst>
        </xdr:cNvPr>
        <xdr:cNvSpPr/>
      </xdr:nvSpPr>
      <xdr:spPr>
        <a:xfrm>
          <a:off x="13001625" y="58019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12340</xdr:rowOff>
    </xdr:from>
    <xdr:to>
      <xdr:col>72</xdr:col>
      <xdr:colOff>123825</xdr:colOff>
      <xdr:row>30</xdr:row>
      <xdr:rowOff>113940</xdr:rowOff>
    </xdr:to>
    <xdr:sp macro="" textlink="">
      <xdr:nvSpPr>
        <xdr:cNvPr id="134" name="フローチャート: 判断 133">
          <a:extLst>
            <a:ext uri="{FF2B5EF4-FFF2-40B4-BE49-F238E27FC236}">
              <a16:creationId xmlns:a16="http://schemas.microsoft.com/office/drawing/2014/main" id="{5661483B-E54E-479A-87AC-09D1FD2C2FB8}"/>
            </a:ext>
          </a:extLst>
        </xdr:cNvPr>
        <xdr:cNvSpPr/>
      </xdr:nvSpPr>
      <xdr:spPr>
        <a:xfrm>
          <a:off x="12359005" y="581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146847</xdr:rowOff>
    </xdr:from>
    <xdr:to>
      <xdr:col>68</xdr:col>
      <xdr:colOff>123825</xdr:colOff>
      <xdr:row>30</xdr:row>
      <xdr:rowOff>76997</xdr:rowOff>
    </xdr:to>
    <xdr:sp macro="" textlink="">
      <xdr:nvSpPr>
        <xdr:cNvPr id="135" name="フローチャート: 判断 134">
          <a:extLst>
            <a:ext uri="{FF2B5EF4-FFF2-40B4-BE49-F238E27FC236}">
              <a16:creationId xmlns:a16="http://schemas.microsoft.com/office/drawing/2014/main" id="{88C17CE4-73EB-4893-88C8-CE6F52796F12}"/>
            </a:ext>
          </a:extLst>
        </xdr:cNvPr>
        <xdr:cNvSpPr/>
      </xdr:nvSpPr>
      <xdr:spPr>
        <a:xfrm>
          <a:off x="11688445" y="57780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147638</xdr:rowOff>
    </xdr:from>
    <xdr:to>
      <xdr:col>64</xdr:col>
      <xdr:colOff>123825</xdr:colOff>
      <xdr:row>31</xdr:row>
      <xdr:rowOff>77788</xdr:rowOff>
    </xdr:to>
    <xdr:sp macro="" textlink="">
      <xdr:nvSpPr>
        <xdr:cNvPr id="136" name="フローチャート: 判断 135">
          <a:extLst>
            <a:ext uri="{FF2B5EF4-FFF2-40B4-BE49-F238E27FC236}">
              <a16:creationId xmlns:a16="http://schemas.microsoft.com/office/drawing/2014/main" id="{A579F1F4-735F-4215-A8F5-57703FDBDF7C}"/>
            </a:ext>
          </a:extLst>
        </xdr:cNvPr>
        <xdr:cNvSpPr/>
      </xdr:nvSpPr>
      <xdr:spPr>
        <a:xfrm>
          <a:off x="11017885" y="59464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117411</xdr:rowOff>
    </xdr:from>
    <xdr:to>
      <xdr:col>60</xdr:col>
      <xdr:colOff>123825</xdr:colOff>
      <xdr:row>31</xdr:row>
      <xdr:rowOff>47561</xdr:rowOff>
    </xdr:to>
    <xdr:sp macro="" textlink="">
      <xdr:nvSpPr>
        <xdr:cNvPr id="137" name="フローチャート: 判断 136">
          <a:extLst>
            <a:ext uri="{FF2B5EF4-FFF2-40B4-BE49-F238E27FC236}">
              <a16:creationId xmlns:a16="http://schemas.microsoft.com/office/drawing/2014/main" id="{F53CC9A0-3877-4393-A14A-90ACC73E3EFE}"/>
            </a:ext>
          </a:extLst>
        </xdr:cNvPr>
        <xdr:cNvSpPr/>
      </xdr:nvSpPr>
      <xdr:spPr>
        <a:xfrm>
          <a:off x="10347325" y="59162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3BF43355-E774-4137-961E-16BC6D44E368}"/>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F9E46F77-589A-486B-8895-871CE29D224C}"/>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25AB4D99-2C1B-4637-B8EE-53635EAD21DF}"/>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E6B95AF8-6735-464B-94BA-69F1C870AE66}"/>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77F80BB7-0850-4E15-B642-43785EFC264C}"/>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74761</xdr:rowOff>
    </xdr:from>
    <xdr:to>
      <xdr:col>76</xdr:col>
      <xdr:colOff>73025</xdr:colOff>
      <xdr:row>30</xdr:row>
      <xdr:rowOff>4911</xdr:rowOff>
    </xdr:to>
    <xdr:sp macro="" textlink="">
      <xdr:nvSpPr>
        <xdr:cNvPr id="143" name="楕円 142">
          <a:extLst>
            <a:ext uri="{FF2B5EF4-FFF2-40B4-BE49-F238E27FC236}">
              <a16:creationId xmlns:a16="http://schemas.microsoft.com/office/drawing/2014/main" id="{A18A8D9B-FE23-4980-826D-2562847C58C4}"/>
            </a:ext>
          </a:extLst>
        </xdr:cNvPr>
        <xdr:cNvSpPr/>
      </xdr:nvSpPr>
      <xdr:spPr>
        <a:xfrm>
          <a:off x="13001625" y="57059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97638</xdr:rowOff>
    </xdr:from>
    <xdr:ext cx="469744" cy="259045"/>
    <xdr:sp macro="" textlink="">
      <xdr:nvSpPr>
        <xdr:cNvPr id="144" name="債務償還比率該当値テキスト">
          <a:extLst>
            <a:ext uri="{FF2B5EF4-FFF2-40B4-BE49-F238E27FC236}">
              <a16:creationId xmlns:a16="http://schemas.microsoft.com/office/drawing/2014/main" id="{D3A4B231-690B-445E-8274-F270F110499E}"/>
            </a:ext>
          </a:extLst>
        </xdr:cNvPr>
        <xdr:cNvSpPr txBox="1"/>
      </xdr:nvSpPr>
      <xdr:spPr>
        <a:xfrm>
          <a:off x="13080365" y="556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102228</xdr:rowOff>
    </xdr:from>
    <xdr:to>
      <xdr:col>72</xdr:col>
      <xdr:colOff>123825</xdr:colOff>
      <xdr:row>30</xdr:row>
      <xdr:rowOff>32378</xdr:rowOff>
    </xdr:to>
    <xdr:sp macro="" textlink="">
      <xdr:nvSpPr>
        <xdr:cNvPr id="145" name="楕円 144">
          <a:extLst>
            <a:ext uri="{FF2B5EF4-FFF2-40B4-BE49-F238E27FC236}">
              <a16:creationId xmlns:a16="http://schemas.microsoft.com/office/drawing/2014/main" id="{ADF16BEC-73B7-42C1-AE53-4D2216C7AB69}"/>
            </a:ext>
          </a:extLst>
        </xdr:cNvPr>
        <xdr:cNvSpPr/>
      </xdr:nvSpPr>
      <xdr:spPr>
        <a:xfrm>
          <a:off x="12359005" y="57334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125561</xdr:rowOff>
    </xdr:from>
    <xdr:to>
      <xdr:col>76</xdr:col>
      <xdr:colOff>22225</xdr:colOff>
      <xdr:row>29</xdr:row>
      <xdr:rowOff>153028</xdr:rowOff>
    </xdr:to>
    <xdr:cxnSp macro="">
      <xdr:nvCxnSpPr>
        <xdr:cNvPr id="146" name="直線コネクタ 145">
          <a:extLst>
            <a:ext uri="{FF2B5EF4-FFF2-40B4-BE49-F238E27FC236}">
              <a16:creationId xmlns:a16="http://schemas.microsoft.com/office/drawing/2014/main" id="{51DA78AD-8CF7-44EA-83DF-C3AD362C583F}"/>
            </a:ext>
          </a:extLst>
        </xdr:cNvPr>
        <xdr:cNvCxnSpPr/>
      </xdr:nvCxnSpPr>
      <xdr:spPr>
        <a:xfrm flipV="1">
          <a:off x="12409805" y="5756741"/>
          <a:ext cx="619760" cy="27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39857</xdr:rowOff>
    </xdr:from>
    <xdr:to>
      <xdr:col>68</xdr:col>
      <xdr:colOff>123825</xdr:colOff>
      <xdr:row>29</xdr:row>
      <xdr:rowOff>141457</xdr:rowOff>
    </xdr:to>
    <xdr:sp macro="" textlink="">
      <xdr:nvSpPr>
        <xdr:cNvPr id="147" name="楕円 146">
          <a:extLst>
            <a:ext uri="{FF2B5EF4-FFF2-40B4-BE49-F238E27FC236}">
              <a16:creationId xmlns:a16="http://schemas.microsoft.com/office/drawing/2014/main" id="{6AF14ECF-20C7-4D3A-BDC1-8F284D41B551}"/>
            </a:ext>
          </a:extLst>
        </xdr:cNvPr>
        <xdr:cNvSpPr/>
      </xdr:nvSpPr>
      <xdr:spPr>
        <a:xfrm>
          <a:off x="11688445" y="5671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90657</xdr:rowOff>
    </xdr:from>
    <xdr:to>
      <xdr:col>72</xdr:col>
      <xdr:colOff>73025</xdr:colOff>
      <xdr:row>29</xdr:row>
      <xdr:rowOff>153028</xdr:rowOff>
    </xdr:to>
    <xdr:cxnSp macro="">
      <xdr:nvCxnSpPr>
        <xdr:cNvPr id="148" name="直線コネクタ 147">
          <a:extLst>
            <a:ext uri="{FF2B5EF4-FFF2-40B4-BE49-F238E27FC236}">
              <a16:creationId xmlns:a16="http://schemas.microsoft.com/office/drawing/2014/main" id="{BA760F7F-E6D4-4264-B846-D78CE5E40947}"/>
            </a:ext>
          </a:extLst>
        </xdr:cNvPr>
        <xdr:cNvCxnSpPr/>
      </xdr:nvCxnSpPr>
      <xdr:spPr>
        <a:xfrm>
          <a:off x="11739245" y="5721837"/>
          <a:ext cx="670560" cy="62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6343</xdr:rowOff>
    </xdr:from>
    <xdr:to>
      <xdr:col>64</xdr:col>
      <xdr:colOff>123825</xdr:colOff>
      <xdr:row>30</xdr:row>
      <xdr:rowOff>107943</xdr:rowOff>
    </xdr:to>
    <xdr:sp macro="" textlink="">
      <xdr:nvSpPr>
        <xdr:cNvPr id="149" name="楕円 148">
          <a:extLst>
            <a:ext uri="{FF2B5EF4-FFF2-40B4-BE49-F238E27FC236}">
              <a16:creationId xmlns:a16="http://schemas.microsoft.com/office/drawing/2014/main" id="{8C51A396-077F-4329-A745-A1C70EA06553}"/>
            </a:ext>
          </a:extLst>
        </xdr:cNvPr>
        <xdr:cNvSpPr/>
      </xdr:nvSpPr>
      <xdr:spPr>
        <a:xfrm>
          <a:off x="11017885" y="5805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90657</xdr:rowOff>
    </xdr:from>
    <xdr:to>
      <xdr:col>68</xdr:col>
      <xdr:colOff>73025</xdr:colOff>
      <xdr:row>30</xdr:row>
      <xdr:rowOff>57143</xdr:rowOff>
    </xdr:to>
    <xdr:cxnSp macro="">
      <xdr:nvCxnSpPr>
        <xdr:cNvPr id="150" name="直線コネクタ 149">
          <a:extLst>
            <a:ext uri="{FF2B5EF4-FFF2-40B4-BE49-F238E27FC236}">
              <a16:creationId xmlns:a16="http://schemas.microsoft.com/office/drawing/2014/main" id="{FE3FDD9F-046D-4F9E-A4F9-8F1F0C93B0A2}"/>
            </a:ext>
          </a:extLst>
        </xdr:cNvPr>
        <xdr:cNvCxnSpPr/>
      </xdr:nvCxnSpPr>
      <xdr:spPr>
        <a:xfrm flipV="1">
          <a:off x="11068685" y="5721837"/>
          <a:ext cx="670560" cy="134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52042</xdr:rowOff>
    </xdr:from>
    <xdr:to>
      <xdr:col>60</xdr:col>
      <xdr:colOff>123825</xdr:colOff>
      <xdr:row>30</xdr:row>
      <xdr:rowOff>153642</xdr:rowOff>
    </xdr:to>
    <xdr:sp macro="" textlink="">
      <xdr:nvSpPr>
        <xdr:cNvPr id="151" name="楕円 150">
          <a:extLst>
            <a:ext uri="{FF2B5EF4-FFF2-40B4-BE49-F238E27FC236}">
              <a16:creationId xmlns:a16="http://schemas.microsoft.com/office/drawing/2014/main" id="{8CD5EB87-168A-43E4-BE09-6549FE29FE90}"/>
            </a:ext>
          </a:extLst>
        </xdr:cNvPr>
        <xdr:cNvSpPr/>
      </xdr:nvSpPr>
      <xdr:spPr>
        <a:xfrm>
          <a:off x="10347325" y="5850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57143</xdr:rowOff>
    </xdr:from>
    <xdr:to>
      <xdr:col>64</xdr:col>
      <xdr:colOff>73025</xdr:colOff>
      <xdr:row>30</xdr:row>
      <xdr:rowOff>102842</xdr:rowOff>
    </xdr:to>
    <xdr:cxnSp macro="">
      <xdr:nvCxnSpPr>
        <xdr:cNvPr id="152" name="直線コネクタ 151">
          <a:extLst>
            <a:ext uri="{FF2B5EF4-FFF2-40B4-BE49-F238E27FC236}">
              <a16:creationId xmlns:a16="http://schemas.microsoft.com/office/drawing/2014/main" id="{E5329E75-4D68-4F9F-A8DB-D4983240EA1A}"/>
            </a:ext>
          </a:extLst>
        </xdr:cNvPr>
        <xdr:cNvCxnSpPr/>
      </xdr:nvCxnSpPr>
      <xdr:spPr>
        <a:xfrm flipV="1">
          <a:off x="10398125" y="5855963"/>
          <a:ext cx="670560" cy="4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105067</xdr:rowOff>
    </xdr:from>
    <xdr:ext cx="469744" cy="259045"/>
    <xdr:sp macro="" textlink="">
      <xdr:nvSpPr>
        <xdr:cNvPr id="153" name="n_1aveValue債務償還比率">
          <a:extLst>
            <a:ext uri="{FF2B5EF4-FFF2-40B4-BE49-F238E27FC236}">
              <a16:creationId xmlns:a16="http://schemas.microsoft.com/office/drawing/2014/main" id="{369FB764-00F8-4061-A402-887AC0B0541A}"/>
            </a:ext>
          </a:extLst>
        </xdr:cNvPr>
        <xdr:cNvSpPr txBox="1"/>
      </xdr:nvSpPr>
      <xdr:spPr>
        <a:xfrm>
          <a:off x="12185092" y="5903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68124</xdr:rowOff>
    </xdr:from>
    <xdr:ext cx="469744" cy="259045"/>
    <xdr:sp macro="" textlink="">
      <xdr:nvSpPr>
        <xdr:cNvPr id="154" name="n_2aveValue債務償還比率">
          <a:extLst>
            <a:ext uri="{FF2B5EF4-FFF2-40B4-BE49-F238E27FC236}">
              <a16:creationId xmlns:a16="http://schemas.microsoft.com/office/drawing/2014/main" id="{E9E79AB4-BC71-443D-9485-A61925C0DBFB}"/>
            </a:ext>
          </a:extLst>
        </xdr:cNvPr>
        <xdr:cNvSpPr txBox="1"/>
      </xdr:nvSpPr>
      <xdr:spPr>
        <a:xfrm>
          <a:off x="11527232" y="5866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68915</xdr:rowOff>
    </xdr:from>
    <xdr:ext cx="469744" cy="259045"/>
    <xdr:sp macro="" textlink="">
      <xdr:nvSpPr>
        <xdr:cNvPr id="155" name="n_3aveValue債務償還比率">
          <a:extLst>
            <a:ext uri="{FF2B5EF4-FFF2-40B4-BE49-F238E27FC236}">
              <a16:creationId xmlns:a16="http://schemas.microsoft.com/office/drawing/2014/main" id="{1784DBD8-0C52-4D86-86AE-00158C436735}"/>
            </a:ext>
          </a:extLst>
        </xdr:cNvPr>
        <xdr:cNvSpPr txBox="1"/>
      </xdr:nvSpPr>
      <xdr:spPr>
        <a:xfrm>
          <a:off x="10856672" y="603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38688</xdr:rowOff>
    </xdr:from>
    <xdr:ext cx="469744" cy="259045"/>
    <xdr:sp macro="" textlink="">
      <xdr:nvSpPr>
        <xdr:cNvPr id="156" name="n_4aveValue債務償還比率">
          <a:extLst>
            <a:ext uri="{FF2B5EF4-FFF2-40B4-BE49-F238E27FC236}">
              <a16:creationId xmlns:a16="http://schemas.microsoft.com/office/drawing/2014/main" id="{4EEDBA67-6A49-46FB-9C89-E5CFCB0C7A12}"/>
            </a:ext>
          </a:extLst>
        </xdr:cNvPr>
        <xdr:cNvSpPr txBox="1"/>
      </xdr:nvSpPr>
      <xdr:spPr>
        <a:xfrm>
          <a:off x="10186112" y="6005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48905</xdr:rowOff>
    </xdr:from>
    <xdr:ext cx="469744" cy="259045"/>
    <xdr:sp macro="" textlink="">
      <xdr:nvSpPr>
        <xdr:cNvPr id="157" name="n_1mainValue債務償還比率">
          <a:extLst>
            <a:ext uri="{FF2B5EF4-FFF2-40B4-BE49-F238E27FC236}">
              <a16:creationId xmlns:a16="http://schemas.microsoft.com/office/drawing/2014/main" id="{E5C48B86-EBB9-4F58-8301-D7CFAC9CA406}"/>
            </a:ext>
          </a:extLst>
        </xdr:cNvPr>
        <xdr:cNvSpPr txBox="1"/>
      </xdr:nvSpPr>
      <xdr:spPr>
        <a:xfrm>
          <a:off x="12185092" y="5512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157984</xdr:rowOff>
    </xdr:from>
    <xdr:ext cx="469744" cy="259045"/>
    <xdr:sp macro="" textlink="">
      <xdr:nvSpPr>
        <xdr:cNvPr id="158" name="n_2mainValue債務償還比率">
          <a:extLst>
            <a:ext uri="{FF2B5EF4-FFF2-40B4-BE49-F238E27FC236}">
              <a16:creationId xmlns:a16="http://schemas.microsoft.com/office/drawing/2014/main" id="{133FEA14-6563-409E-B35A-BE31B63CB2AD}"/>
            </a:ext>
          </a:extLst>
        </xdr:cNvPr>
        <xdr:cNvSpPr txBox="1"/>
      </xdr:nvSpPr>
      <xdr:spPr>
        <a:xfrm>
          <a:off x="11527232" y="5453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124470</xdr:rowOff>
    </xdr:from>
    <xdr:ext cx="469744" cy="259045"/>
    <xdr:sp macro="" textlink="">
      <xdr:nvSpPr>
        <xdr:cNvPr id="159" name="n_3mainValue債務償還比率">
          <a:extLst>
            <a:ext uri="{FF2B5EF4-FFF2-40B4-BE49-F238E27FC236}">
              <a16:creationId xmlns:a16="http://schemas.microsoft.com/office/drawing/2014/main" id="{55BBC305-8C3C-49F3-A90E-1D860CD11673}"/>
            </a:ext>
          </a:extLst>
        </xdr:cNvPr>
        <xdr:cNvSpPr txBox="1"/>
      </xdr:nvSpPr>
      <xdr:spPr>
        <a:xfrm>
          <a:off x="10856672" y="5588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170169</xdr:rowOff>
    </xdr:from>
    <xdr:ext cx="469744" cy="259045"/>
    <xdr:sp macro="" textlink="">
      <xdr:nvSpPr>
        <xdr:cNvPr id="160" name="n_4mainValue債務償還比率">
          <a:extLst>
            <a:ext uri="{FF2B5EF4-FFF2-40B4-BE49-F238E27FC236}">
              <a16:creationId xmlns:a16="http://schemas.microsoft.com/office/drawing/2014/main" id="{79865124-D675-4354-98A0-DAF5CA1E3E82}"/>
            </a:ext>
          </a:extLst>
        </xdr:cNvPr>
        <xdr:cNvSpPr txBox="1"/>
      </xdr:nvSpPr>
      <xdr:spPr>
        <a:xfrm>
          <a:off x="10186112" y="5633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A5100BA-BB21-4650-8220-6430BCBE18DF}"/>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40483459-C6A5-4BE6-90C2-196BC704EB40}"/>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78A006CA-C369-423D-A33C-D9609906E305}"/>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ECEFC38F-3992-4237-B576-3265C1DE7BAE}"/>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F3E8867E-685E-4877-A17E-0E3B8DBF9C97}"/>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FDC4BB40-640C-4421-9EAA-E55252630188}"/>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383F7A3-78A2-4978-AFDB-01DBB5A0C2A5}"/>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08B33D3-04C9-413C-A80A-6386C8DD3E99}"/>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7FADF5F-4228-490B-B8AF-524E8564E2D1}"/>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9AC1347-84CC-4906-8BDF-30B6E2BC6C69}"/>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三重県志摩市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F5BD111-7679-4040-BFC5-FC34642D72C3}"/>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B5246FF-86C2-4863-9893-9AC0FA89730D}"/>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E40840F-09D1-43CE-AB92-EC3707CD5CEE}"/>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694D3C3-7BFD-4485-937B-B816310DE2B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ADB74A4-AA26-49D1-8B89-EC59476A2185}"/>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C4C67BC-C083-4AC4-AD5F-BA7FC2EF3AD8}"/>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45,114
44,603
178.93
28,666,160
27,953,653
695,586
15,464,700
18,341,254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122F105-07F8-49AD-A29C-C79D0F02445A}"/>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0F4F54E-C147-4B58-973E-1AFA148B65BF}"/>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A608A1A-D86D-40F6-8AD0-57432A8BB77D}"/>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15.4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9A916AF-51CA-44F6-8A55-BB12A13FC543}"/>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C767BC1-75B9-4838-8976-D02D689F542D}"/>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F7C3358-86B7-448E-A8D3-EE12C6BB9382}"/>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349A835-39A3-4376-B476-79663A9524D7}"/>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A1E74B4-5C21-4BC6-B514-9E44020D79AD}"/>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66E3911-39AC-4992-BEA8-4212494AB30C}"/>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26FC346-C97F-48BC-B513-9235E4D3EECB}"/>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37D4653-53CA-4533-81C8-740E5BF5A7E1}"/>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4A98B3B-8EE0-43D9-A738-2FB55F4E6A37}"/>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4F1AF19-338A-48CA-A278-B102C8A789F7}"/>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BB6BC75-BED7-4C6E-8B5E-8FC56B690156}"/>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70E40A5-047E-4930-81E2-4D0C8A0E5073}"/>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CED6F5C-F051-449B-B6CE-A04071710F2F}"/>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B7A827-D8B8-43F3-B5A0-C9C086DEEA0F}"/>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F1BBC19-EA0D-4D4D-A322-62794E37B598}"/>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DD156A3-FE48-47DF-95FB-F9CCA42521E8}"/>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EA6FD98-308B-437C-B2D1-8442C40ADA9D}"/>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983E24C-DB11-4245-9143-96A6AD871434}"/>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123AC03-7598-404C-A29C-9129D41ED2D1}"/>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D887946-9B61-47C1-AC73-FD9F5DBC9CC5}"/>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D45293E-649B-4D28-8EEE-7A2147CEA31B}"/>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6DB0D9F-9454-40A2-BE85-F2814BFF91B6}"/>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E5114D3-C3D2-42AA-A009-8D36B6D10205}"/>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9D10BAA-BE1C-422F-8703-3112E58AF2C2}"/>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4C8AF77-AAF7-4E57-83B3-F8420C10298D}"/>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545293C-63E6-49A4-8764-4199142E79E6}"/>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C3BAB10-E1D8-41EF-A983-CF8985925354}"/>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E9E89F9-55EA-4358-8C7B-9C100B9BB95B}"/>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10503A0-50B5-4E01-96B5-CA064096D0E7}"/>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080240F-D009-4164-8180-9C57CB794F35}"/>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D5493BB-8141-4B84-8F0B-BEBAF1BB3663}"/>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2E072DA-B0D5-4935-8FF5-BA1E4EC42161}"/>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9D9D601-CF06-4B1C-8D13-C8AD8F49FAD9}"/>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31EC392-ECDA-4B82-9144-1B2DBCB4A42E}"/>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1715F47-6295-4993-8910-D17040A90597}"/>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BE26F16-F229-4B99-BE90-F3108A566CF5}"/>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EB212F3-8825-4A04-8CFF-CA9C625B1794}"/>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7060BEE-DB57-4F43-AC32-5A42A42CA3FE}"/>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BAB66A6-8B8B-49DA-BDDB-CFAB083026F4}"/>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9D9B271-CF50-45F3-8B75-EF1880AFBAD9}"/>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3F87CF3-DD6D-43F6-97D0-A9FF697DA6A0}"/>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CB34A6A-21F8-4093-BC8E-33C9ABD7209E}"/>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140970</xdr:rowOff>
    </xdr:from>
    <xdr:to>
      <xdr:col>24</xdr:col>
      <xdr:colOff>62865</xdr:colOff>
      <xdr:row>41</xdr:row>
      <xdr:rowOff>154305</xdr:rowOff>
    </xdr:to>
    <xdr:cxnSp macro="">
      <xdr:nvCxnSpPr>
        <xdr:cNvPr id="57" name="直線コネクタ 56">
          <a:extLst>
            <a:ext uri="{FF2B5EF4-FFF2-40B4-BE49-F238E27FC236}">
              <a16:creationId xmlns:a16="http://schemas.microsoft.com/office/drawing/2014/main" id="{B68A3D43-94BD-4513-8406-86A90B4FD9E2}"/>
            </a:ext>
          </a:extLst>
        </xdr:cNvPr>
        <xdr:cNvCxnSpPr/>
      </xdr:nvCxnSpPr>
      <xdr:spPr>
        <a:xfrm flipV="1">
          <a:off x="4086225" y="5673090"/>
          <a:ext cx="0" cy="1354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158132</xdr:rowOff>
    </xdr:from>
    <xdr:ext cx="405111" cy="259045"/>
    <xdr:sp macro="" textlink="">
      <xdr:nvSpPr>
        <xdr:cNvPr id="58" name="【道路】&#10;有形固定資産減価償却率最小値テキスト">
          <a:extLst>
            <a:ext uri="{FF2B5EF4-FFF2-40B4-BE49-F238E27FC236}">
              <a16:creationId xmlns:a16="http://schemas.microsoft.com/office/drawing/2014/main" id="{CBB21EC0-CA0E-4A12-A49A-11CF22E34E20}"/>
            </a:ext>
          </a:extLst>
        </xdr:cNvPr>
        <xdr:cNvSpPr txBox="1"/>
      </xdr:nvSpPr>
      <xdr:spPr>
        <a:xfrm>
          <a:off x="4124960" y="703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154305</xdr:rowOff>
    </xdr:from>
    <xdr:to>
      <xdr:col>24</xdr:col>
      <xdr:colOff>152400</xdr:colOff>
      <xdr:row>41</xdr:row>
      <xdr:rowOff>154305</xdr:rowOff>
    </xdr:to>
    <xdr:cxnSp macro="">
      <xdr:nvCxnSpPr>
        <xdr:cNvPr id="59" name="直線コネクタ 58">
          <a:extLst>
            <a:ext uri="{FF2B5EF4-FFF2-40B4-BE49-F238E27FC236}">
              <a16:creationId xmlns:a16="http://schemas.microsoft.com/office/drawing/2014/main" id="{FD140309-F1D4-4797-A5C6-14FE24A9444B}"/>
            </a:ext>
          </a:extLst>
        </xdr:cNvPr>
        <xdr:cNvCxnSpPr/>
      </xdr:nvCxnSpPr>
      <xdr:spPr>
        <a:xfrm>
          <a:off x="4020820" y="70275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87647</xdr:rowOff>
    </xdr:from>
    <xdr:ext cx="405111" cy="259045"/>
    <xdr:sp macro="" textlink="">
      <xdr:nvSpPr>
        <xdr:cNvPr id="60" name="【道路】&#10;有形固定資産減価償却率最大値テキスト">
          <a:extLst>
            <a:ext uri="{FF2B5EF4-FFF2-40B4-BE49-F238E27FC236}">
              <a16:creationId xmlns:a16="http://schemas.microsoft.com/office/drawing/2014/main" id="{CEFF0910-E84E-4782-9BAB-CC56038E623B}"/>
            </a:ext>
          </a:extLst>
        </xdr:cNvPr>
        <xdr:cNvSpPr txBox="1"/>
      </xdr:nvSpPr>
      <xdr:spPr>
        <a:xfrm>
          <a:off x="412496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140970</xdr:rowOff>
    </xdr:from>
    <xdr:to>
      <xdr:col>24</xdr:col>
      <xdr:colOff>152400</xdr:colOff>
      <xdr:row>33</xdr:row>
      <xdr:rowOff>140970</xdr:rowOff>
    </xdr:to>
    <xdr:cxnSp macro="">
      <xdr:nvCxnSpPr>
        <xdr:cNvPr id="61" name="直線コネクタ 60">
          <a:extLst>
            <a:ext uri="{FF2B5EF4-FFF2-40B4-BE49-F238E27FC236}">
              <a16:creationId xmlns:a16="http://schemas.microsoft.com/office/drawing/2014/main" id="{830F44BA-593D-4578-9A7D-B09FE64BCCFA}"/>
            </a:ext>
          </a:extLst>
        </xdr:cNvPr>
        <xdr:cNvCxnSpPr/>
      </xdr:nvCxnSpPr>
      <xdr:spPr>
        <a:xfrm>
          <a:off x="4020820" y="5673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44467</xdr:rowOff>
    </xdr:from>
    <xdr:ext cx="405111" cy="259045"/>
    <xdr:sp macro="" textlink="">
      <xdr:nvSpPr>
        <xdr:cNvPr id="62" name="【道路】&#10;有形固定資産減価償却率平均値テキスト">
          <a:extLst>
            <a:ext uri="{FF2B5EF4-FFF2-40B4-BE49-F238E27FC236}">
              <a16:creationId xmlns:a16="http://schemas.microsoft.com/office/drawing/2014/main" id="{46FC183C-9F6E-49C3-882D-9D9C15B96BD1}"/>
            </a:ext>
          </a:extLst>
        </xdr:cNvPr>
        <xdr:cNvSpPr txBox="1"/>
      </xdr:nvSpPr>
      <xdr:spPr>
        <a:xfrm>
          <a:off x="4124960" y="62471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21590</xdr:rowOff>
    </xdr:from>
    <xdr:to>
      <xdr:col>24</xdr:col>
      <xdr:colOff>114300</xdr:colOff>
      <xdr:row>38</xdr:row>
      <xdr:rowOff>123190</xdr:rowOff>
    </xdr:to>
    <xdr:sp macro="" textlink="">
      <xdr:nvSpPr>
        <xdr:cNvPr id="63" name="フローチャート: 判断 62">
          <a:extLst>
            <a:ext uri="{FF2B5EF4-FFF2-40B4-BE49-F238E27FC236}">
              <a16:creationId xmlns:a16="http://schemas.microsoft.com/office/drawing/2014/main" id="{2AE7F683-2308-43BC-A6D0-2F368F0226D5}"/>
            </a:ext>
          </a:extLst>
        </xdr:cNvPr>
        <xdr:cNvSpPr/>
      </xdr:nvSpPr>
      <xdr:spPr>
        <a:xfrm>
          <a:off x="4036060" y="639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17780</xdr:rowOff>
    </xdr:from>
    <xdr:to>
      <xdr:col>20</xdr:col>
      <xdr:colOff>38100</xdr:colOff>
      <xdr:row>38</xdr:row>
      <xdr:rowOff>119380</xdr:rowOff>
    </xdr:to>
    <xdr:sp macro="" textlink="">
      <xdr:nvSpPr>
        <xdr:cNvPr id="64" name="フローチャート: 判断 63">
          <a:extLst>
            <a:ext uri="{FF2B5EF4-FFF2-40B4-BE49-F238E27FC236}">
              <a16:creationId xmlns:a16="http://schemas.microsoft.com/office/drawing/2014/main" id="{F04883BC-4DEB-4F52-922A-5641756A2550}"/>
            </a:ext>
          </a:extLst>
        </xdr:cNvPr>
        <xdr:cNvSpPr/>
      </xdr:nvSpPr>
      <xdr:spPr>
        <a:xfrm>
          <a:off x="3312160" y="63881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6350</xdr:rowOff>
    </xdr:from>
    <xdr:to>
      <xdr:col>15</xdr:col>
      <xdr:colOff>101600</xdr:colOff>
      <xdr:row>38</xdr:row>
      <xdr:rowOff>107950</xdr:rowOff>
    </xdr:to>
    <xdr:sp macro="" textlink="">
      <xdr:nvSpPr>
        <xdr:cNvPr id="65" name="フローチャート: 判断 64">
          <a:extLst>
            <a:ext uri="{FF2B5EF4-FFF2-40B4-BE49-F238E27FC236}">
              <a16:creationId xmlns:a16="http://schemas.microsoft.com/office/drawing/2014/main" id="{FA0AF963-7925-4B2D-AD99-5282DEE8EC76}"/>
            </a:ext>
          </a:extLst>
        </xdr:cNvPr>
        <xdr:cNvSpPr/>
      </xdr:nvSpPr>
      <xdr:spPr>
        <a:xfrm>
          <a:off x="25146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133985</xdr:rowOff>
    </xdr:from>
    <xdr:to>
      <xdr:col>10</xdr:col>
      <xdr:colOff>165100</xdr:colOff>
      <xdr:row>38</xdr:row>
      <xdr:rowOff>64135</xdr:rowOff>
    </xdr:to>
    <xdr:sp macro="" textlink="">
      <xdr:nvSpPr>
        <xdr:cNvPr id="66" name="フローチャート: 判断 65">
          <a:extLst>
            <a:ext uri="{FF2B5EF4-FFF2-40B4-BE49-F238E27FC236}">
              <a16:creationId xmlns:a16="http://schemas.microsoft.com/office/drawing/2014/main" id="{DAEA5CCA-7940-4825-AD4C-AD1D16F177AD}"/>
            </a:ext>
          </a:extLst>
        </xdr:cNvPr>
        <xdr:cNvSpPr/>
      </xdr:nvSpPr>
      <xdr:spPr>
        <a:xfrm>
          <a:off x="1739900" y="63366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111125</xdr:rowOff>
    </xdr:from>
    <xdr:to>
      <xdr:col>6</xdr:col>
      <xdr:colOff>38100</xdr:colOff>
      <xdr:row>38</xdr:row>
      <xdr:rowOff>41275</xdr:rowOff>
    </xdr:to>
    <xdr:sp macro="" textlink="">
      <xdr:nvSpPr>
        <xdr:cNvPr id="67" name="フローチャート: 判断 66">
          <a:extLst>
            <a:ext uri="{FF2B5EF4-FFF2-40B4-BE49-F238E27FC236}">
              <a16:creationId xmlns:a16="http://schemas.microsoft.com/office/drawing/2014/main" id="{18FF826E-16D6-4182-BBFD-D93CE2F004DF}"/>
            </a:ext>
          </a:extLst>
        </xdr:cNvPr>
        <xdr:cNvSpPr/>
      </xdr:nvSpPr>
      <xdr:spPr>
        <a:xfrm>
          <a:off x="965200" y="63138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35C3234-666D-4C9C-81C6-FC3E38319805}"/>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33C4BF9-98D0-4A6B-BF04-3FCDE9D426E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190B1B5-4A9C-480B-9FF3-88C5E10ED038}"/>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64D069A-8367-4239-AA1D-07BBC4E7457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7EDE990-A1AD-410D-8068-0ECDD77CD0F9}"/>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90170</xdr:rowOff>
    </xdr:from>
    <xdr:to>
      <xdr:col>24</xdr:col>
      <xdr:colOff>114300</xdr:colOff>
      <xdr:row>40</xdr:row>
      <xdr:rowOff>20320</xdr:rowOff>
    </xdr:to>
    <xdr:sp macro="" textlink="">
      <xdr:nvSpPr>
        <xdr:cNvPr id="73" name="楕円 72">
          <a:extLst>
            <a:ext uri="{FF2B5EF4-FFF2-40B4-BE49-F238E27FC236}">
              <a16:creationId xmlns:a16="http://schemas.microsoft.com/office/drawing/2014/main" id="{098334FF-9267-4921-9801-8559BE461AA5}"/>
            </a:ext>
          </a:extLst>
        </xdr:cNvPr>
        <xdr:cNvSpPr/>
      </xdr:nvSpPr>
      <xdr:spPr>
        <a:xfrm>
          <a:off x="4036060" y="6628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68597</xdr:rowOff>
    </xdr:from>
    <xdr:ext cx="405111" cy="259045"/>
    <xdr:sp macro="" textlink="">
      <xdr:nvSpPr>
        <xdr:cNvPr id="74" name="【道路】&#10;有形固定資産減価償却率該当値テキスト">
          <a:extLst>
            <a:ext uri="{FF2B5EF4-FFF2-40B4-BE49-F238E27FC236}">
              <a16:creationId xmlns:a16="http://schemas.microsoft.com/office/drawing/2014/main" id="{09C801C2-53F6-49A6-BB39-4700856DFF55}"/>
            </a:ext>
          </a:extLst>
        </xdr:cNvPr>
        <xdr:cNvSpPr txBox="1"/>
      </xdr:nvSpPr>
      <xdr:spPr>
        <a:xfrm>
          <a:off x="4124960"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52070</xdr:rowOff>
    </xdr:from>
    <xdr:to>
      <xdr:col>20</xdr:col>
      <xdr:colOff>38100</xdr:colOff>
      <xdr:row>39</xdr:row>
      <xdr:rowOff>153670</xdr:rowOff>
    </xdr:to>
    <xdr:sp macro="" textlink="">
      <xdr:nvSpPr>
        <xdr:cNvPr id="75" name="楕円 74">
          <a:extLst>
            <a:ext uri="{FF2B5EF4-FFF2-40B4-BE49-F238E27FC236}">
              <a16:creationId xmlns:a16="http://schemas.microsoft.com/office/drawing/2014/main" id="{1A6CBE90-1C3D-4BA5-B900-3D88C472CAC9}"/>
            </a:ext>
          </a:extLst>
        </xdr:cNvPr>
        <xdr:cNvSpPr/>
      </xdr:nvSpPr>
      <xdr:spPr>
        <a:xfrm>
          <a:off x="3312160" y="65900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102870</xdr:rowOff>
    </xdr:from>
    <xdr:to>
      <xdr:col>24</xdr:col>
      <xdr:colOff>63500</xdr:colOff>
      <xdr:row>39</xdr:row>
      <xdr:rowOff>140970</xdr:rowOff>
    </xdr:to>
    <xdr:cxnSp macro="">
      <xdr:nvCxnSpPr>
        <xdr:cNvPr id="76" name="直線コネクタ 75">
          <a:extLst>
            <a:ext uri="{FF2B5EF4-FFF2-40B4-BE49-F238E27FC236}">
              <a16:creationId xmlns:a16="http://schemas.microsoft.com/office/drawing/2014/main" id="{6F68EED7-235F-4D5B-90B2-468B3F8526BA}"/>
            </a:ext>
          </a:extLst>
        </xdr:cNvPr>
        <xdr:cNvCxnSpPr/>
      </xdr:nvCxnSpPr>
      <xdr:spPr>
        <a:xfrm>
          <a:off x="3355340" y="6640830"/>
          <a:ext cx="7315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12065</xdr:rowOff>
    </xdr:from>
    <xdr:to>
      <xdr:col>15</xdr:col>
      <xdr:colOff>101600</xdr:colOff>
      <xdr:row>39</xdr:row>
      <xdr:rowOff>113665</xdr:rowOff>
    </xdr:to>
    <xdr:sp macro="" textlink="">
      <xdr:nvSpPr>
        <xdr:cNvPr id="77" name="楕円 76">
          <a:extLst>
            <a:ext uri="{FF2B5EF4-FFF2-40B4-BE49-F238E27FC236}">
              <a16:creationId xmlns:a16="http://schemas.microsoft.com/office/drawing/2014/main" id="{2C3E7F8B-6100-46C0-AABE-D4EEE30FBE2E}"/>
            </a:ext>
          </a:extLst>
        </xdr:cNvPr>
        <xdr:cNvSpPr/>
      </xdr:nvSpPr>
      <xdr:spPr>
        <a:xfrm>
          <a:off x="25146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62865</xdr:rowOff>
    </xdr:from>
    <xdr:to>
      <xdr:col>19</xdr:col>
      <xdr:colOff>177800</xdr:colOff>
      <xdr:row>39</xdr:row>
      <xdr:rowOff>102870</xdr:rowOff>
    </xdr:to>
    <xdr:cxnSp macro="">
      <xdr:nvCxnSpPr>
        <xdr:cNvPr id="78" name="直線コネクタ 77">
          <a:extLst>
            <a:ext uri="{FF2B5EF4-FFF2-40B4-BE49-F238E27FC236}">
              <a16:creationId xmlns:a16="http://schemas.microsoft.com/office/drawing/2014/main" id="{B56D131F-A37F-41CF-A6E9-4AFB50622717}"/>
            </a:ext>
          </a:extLst>
        </xdr:cNvPr>
        <xdr:cNvCxnSpPr/>
      </xdr:nvCxnSpPr>
      <xdr:spPr>
        <a:xfrm>
          <a:off x="2565400" y="6600825"/>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151130</xdr:rowOff>
    </xdr:from>
    <xdr:to>
      <xdr:col>10</xdr:col>
      <xdr:colOff>165100</xdr:colOff>
      <xdr:row>39</xdr:row>
      <xdr:rowOff>81280</xdr:rowOff>
    </xdr:to>
    <xdr:sp macro="" textlink="">
      <xdr:nvSpPr>
        <xdr:cNvPr id="79" name="楕円 78">
          <a:extLst>
            <a:ext uri="{FF2B5EF4-FFF2-40B4-BE49-F238E27FC236}">
              <a16:creationId xmlns:a16="http://schemas.microsoft.com/office/drawing/2014/main" id="{95F58191-7643-4C0A-B279-E17510845D77}"/>
            </a:ext>
          </a:extLst>
        </xdr:cNvPr>
        <xdr:cNvSpPr/>
      </xdr:nvSpPr>
      <xdr:spPr>
        <a:xfrm>
          <a:off x="1739900" y="65214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30480</xdr:rowOff>
    </xdr:from>
    <xdr:to>
      <xdr:col>15</xdr:col>
      <xdr:colOff>50800</xdr:colOff>
      <xdr:row>39</xdr:row>
      <xdr:rowOff>62865</xdr:rowOff>
    </xdr:to>
    <xdr:cxnSp macro="">
      <xdr:nvCxnSpPr>
        <xdr:cNvPr id="80" name="直線コネクタ 79">
          <a:extLst>
            <a:ext uri="{FF2B5EF4-FFF2-40B4-BE49-F238E27FC236}">
              <a16:creationId xmlns:a16="http://schemas.microsoft.com/office/drawing/2014/main" id="{EBEF4F5B-819F-4B70-AF12-E95B210BD2BF}"/>
            </a:ext>
          </a:extLst>
        </xdr:cNvPr>
        <xdr:cNvCxnSpPr/>
      </xdr:nvCxnSpPr>
      <xdr:spPr>
        <a:xfrm>
          <a:off x="1790700" y="6568440"/>
          <a:ext cx="7747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113030</xdr:rowOff>
    </xdr:from>
    <xdr:to>
      <xdr:col>6</xdr:col>
      <xdr:colOff>38100</xdr:colOff>
      <xdr:row>39</xdr:row>
      <xdr:rowOff>43180</xdr:rowOff>
    </xdr:to>
    <xdr:sp macro="" textlink="">
      <xdr:nvSpPr>
        <xdr:cNvPr id="81" name="楕円 80">
          <a:extLst>
            <a:ext uri="{FF2B5EF4-FFF2-40B4-BE49-F238E27FC236}">
              <a16:creationId xmlns:a16="http://schemas.microsoft.com/office/drawing/2014/main" id="{EA6ACC38-AEDC-4E07-9F08-DC6295F50986}"/>
            </a:ext>
          </a:extLst>
        </xdr:cNvPr>
        <xdr:cNvSpPr/>
      </xdr:nvSpPr>
      <xdr:spPr>
        <a:xfrm>
          <a:off x="965200" y="64833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163830</xdr:rowOff>
    </xdr:from>
    <xdr:to>
      <xdr:col>10</xdr:col>
      <xdr:colOff>114300</xdr:colOff>
      <xdr:row>39</xdr:row>
      <xdr:rowOff>30480</xdr:rowOff>
    </xdr:to>
    <xdr:cxnSp macro="">
      <xdr:nvCxnSpPr>
        <xdr:cNvPr id="82" name="直線コネクタ 81">
          <a:extLst>
            <a:ext uri="{FF2B5EF4-FFF2-40B4-BE49-F238E27FC236}">
              <a16:creationId xmlns:a16="http://schemas.microsoft.com/office/drawing/2014/main" id="{F931057E-A571-4E04-A640-F21FE6E027A2}"/>
            </a:ext>
          </a:extLst>
        </xdr:cNvPr>
        <xdr:cNvCxnSpPr/>
      </xdr:nvCxnSpPr>
      <xdr:spPr>
        <a:xfrm>
          <a:off x="1008380" y="6534150"/>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135907</xdr:rowOff>
    </xdr:from>
    <xdr:ext cx="405111" cy="259045"/>
    <xdr:sp macro="" textlink="">
      <xdr:nvSpPr>
        <xdr:cNvPr id="83" name="n_1aveValue【道路】&#10;有形固定資産減価償却率">
          <a:extLst>
            <a:ext uri="{FF2B5EF4-FFF2-40B4-BE49-F238E27FC236}">
              <a16:creationId xmlns:a16="http://schemas.microsoft.com/office/drawing/2014/main" id="{3AE38142-D193-496D-A96B-DE2C2DFE4641}"/>
            </a:ext>
          </a:extLst>
        </xdr:cNvPr>
        <xdr:cNvSpPr txBox="1"/>
      </xdr:nvSpPr>
      <xdr:spPr>
        <a:xfrm>
          <a:off x="317056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124477</xdr:rowOff>
    </xdr:from>
    <xdr:ext cx="405111" cy="259045"/>
    <xdr:sp macro="" textlink="">
      <xdr:nvSpPr>
        <xdr:cNvPr id="84" name="n_2aveValue【道路】&#10;有形固定資産減価償却率">
          <a:extLst>
            <a:ext uri="{FF2B5EF4-FFF2-40B4-BE49-F238E27FC236}">
              <a16:creationId xmlns:a16="http://schemas.microsoft.com/office/drawing/2014/main" id="{EC9B6A0C-26E2-4B33-9A06-C8CFE1FB4852}"/>
            </a:ext>
          </a:extLst>
        </xdr:cNvPr>
        <xdr:cNvSpPr txBox="1"/>
      </xdr:nvSpPr>
      <xdr:spPr>
        <a:xfrm>
          <a:off x="238570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80662</xdr:rowOff>
    </xdr:from>
    <xdr:ext cx="405111" cy="259045"/>
    <xdr:sp macro="" textlink="">
      <xdr:nvSpPr>
        <xdr:cNvPr id="85" name="n_3aveValue【道路】&#10;有形固定資産減価償却率">
          <a:extLst>
            <a:ext uri="{FF2B5EF4-FFF2-40B4-BE49-F238E27FC236}">
              <a16:creationId xmlns:a16="http://schemas.microsoft.com/office/drawing/2014/main" id="{8699F0FB-E7D9-4D89-A8FA-BD4FDF4D9D69}"/>
            </a:ext>
          </a:extLst>
        </xdr:cNvPr>
        <xdr:cNvSpPr txBox="1"/>
      </xdr:nvSpPr>
      <xdr:spPr>
        <a:xfrm>
          <a:off x="161100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57802</xdr:rowOff>
    </xdr:from>
    <xdr:ext cx="405111" cy="259045"/>
    <xdr:sp macro="" textlink="">
      <xdr:nvSpPr>
        <xdr:cNvPr id="86" name="n_4aveValue【道路】&#10;有形固定資産減価償却率">
          <a:extLst>
            <a:ext uri="{FF2B5EF4-FFF2-40B4-BE49-F238E27FC236}">
              <a16:creationId xmlns:a16="http://schemas.microsoft.com/office/drawing/2014/main" id="{A175636F-7A28-4D59-B86A-A640AAAE23ED}"/>
            </a:ext>
          </a:extLst>
        </xdr:cNvPr>
        <xdr:cNvSpPr txBox="1"/>
      </xdr:nvSpPr>
      <xdr:spPr>
        <a:xfrm>
          <a:off x="836304" y="609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144797</xdr:rowOff>
    </xdr:from>
    <xdr:ext cx="405111" cy="259045"/>
    <xdr:sp macro="" textlink="">
      <xdr:nvSpPr>
        <xdr:cNvPr id="87" name="n_1mainValue【道路】&#10;有形固定資産減価償却率">
          <a:extLst>
            <a:ext uri="{FF2B5EF4-FFF2-40B4-BE49-F238E27FC236}">
              <a16:creationId xmlns:a16="http://schemas.microsoft.com/office/drawing/2014/main" id="{7F5CE76E-1A38-40D4-BCA8-F33628819966}"/>
            </a:ext>
          </a:extLst>
        </xdr:cNvPr>
        <xdr:cNvSpPr txBox="1"/>
      </xdr:nvSpPr>
      <xdr:spPr>
        <a:xfrm>
          <a:off x="317056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104792</xdr:rowOff>
    </xdr:from>
    <xdr:ext cx="405111" cy="259045"/>
    <xdr:sp macro="" textlink="">
      <xdr:nvSpPr>
        <xdr:cNvPr id="88" name="n_2mainValue【道路】&#10;有形固定資産減価償却率">
          <a:extLst>
            <a:ext uri="{FF2B5EF4-FFF2-40B4-BE49-F238E27FC236}">
              <a16:creationId xmlns:a16="http://schemas.microsoft.com/office/drawing/2014/main" id="{D92D542E-B9DE-4D80-BE92-CFC1C1A6BADE}"/>
            </a:ext>
          </a:extLst>
        </xdr:cNvPr>
        <xdr:cNvSpPr txBox="1"/>
      </xdr:nvSpPr>
      <xdr:spPr>
        <a:xfrm>
          <a:off x="238570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72407</xdr:rowOff>
    </xdr:from>
    <xdr:ext cx="405111" cy="259045"/>
    <xdr:sp macro="" textlink="">
      <xdr:nvSpPr>
        <xdr:cNvPr id="89" name="n_3mainValue【道路】&#10;有形固定資産減価償却率">
          <a:extLst>
            <a:ext uri="{FF2B5EF4-FFF2-40B4-BE49-F238E27FC236}">
              <a16:creationId xmlns:a16="http://schemas.microsoft.com/office/drawing/2014/main" id="{C6D54274-69B7-42D8-BD5C-548DAD5543E4}"/>
            </a:ext>
          </a:extLst>
        </xdr:cNvPr>
        <xdr:cNvSpPr txBox="1"/>
      </xdr:nvSpPr>
      <xdr:spPr>
        <a:xfrm>
          <a:off x="161100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34307</xdr:rowOff>
    </xdr:from>
    <xdr:ext cx="405111" cy="259045"/>
    <xdr:sp macro="" textlink="">
      <xdr:nvSpPr>
        <xdr:cNvPr id="90" name="n_4mainValue【道路】&#10;有形固定資産減価償却率">
          <a:extLst>
            <a:ext uri="{FF2B5EF4-FFF2-40B4-BE49-F238E27FC236}">
              <a16:creationId xmlns:a16="http://schemas.microsoft.com/office/drawing/2014/main" id="{91E70B90-01BA-4D98-8031-4006011D3453}"/>
            </a:ext>
          </a:extLst>
        </xdr:cNvPr>
        <xdr:cNvSpPr txBox="1"/>
      </xdr:nvSpPr>
      <xdr:spPr>
        <a:xfrm>
          <a:off x="836304"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3707162-B9AA-4B8F-8951-24C42AC7BCF4}"/>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2AB2403-C274-41B4-93E0-FAA68819F911}"/>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D89DC83-0309-4B75-A560-1A6CFFC4E736}"/>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0880075-AAEB-4C08-80E3-E6E35586CB73}"/>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7B29422-974C-48F5-B43B-DBAEE0023313}"/>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4076C29-E5A5-4091-B06A-7D378047A83F}"/>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7B4AB8B-F7F7-4DAA-95F1-CBC7153B6AD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E45768B-515E-4926-BF8F-F11B99F3596D}"/>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F04A7C0-ADF6-4872-9650-A07889931382}"/>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A9362C6-5A94-4854-9D17-260350A79996}"/>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A7FD3197-FC80-4DF3-B425-7AC24D524739}"/>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B04E314F-1989-4E7D-AEF6-B162119C2F53}"/>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43B97D3D-7D35-4CC2-998C-96A337ADC51A}"/>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37BAFD40-B738-4625-A0D1-101862A84F5D}"/>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C1A2CB0E-F980-4D30-AEF3-80635B8DD3D4}"/>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F77509E-0040-4626-938E-09E9732EF4EC}"/>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195FF805-F3EA-4BB6-BFE0-579CD17B382B}"/>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9DE14BB8-BFAE-4222-B756-F03DDD1F91E3}"/>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FDDBB022-F07A-420F-9BBA-6E2298366DD6}"/>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2EFD490F-08E1-49DA-9E32-C6F79B578EBE}"/>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6139175F-162B-4E7F-B400-104C462C6AE9}"/>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E3D05D41-9A8B-473F-A9E6-FFBC189D17E4}"/>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86E4C9F2-163C-4199-83AC-10A7752886C3}"/>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110223</xdr:rowOff>
    </xdr:from>
    <xdr:to>
      <xdr:col>54</xdr:col>
      <xdr:colOff>189865</xdr:colOff>
      <xdr:row>42</xdr:row>
      <xdr:rowOff>28232</xdr:rowOff>
    </xdr:to>
    <xdr:cxnSp macro="">
      <xdr:nvCxnSpPr>
        <xdr:cNvPr id="114" name="直線コネクタ 113">
          <a:extLst>
            <a:ext uri="{FF2B5EF4-FFF2-40B4-BE49-F238E27FC236}">
              <a16:creationId xmlns:a16="http://schemas.microsoft.com/office/drawing/2014/main" id="{24622CEC-8190-46FA-AF3C-DC6480F9B7E3}"/>
            </a:ext>
          </a:extLst>
        </xdr:cNvPr>
        <xdr:cNvCxnSpPr/>
      </xdr:nvCxnSpPr>
      <xdr:spPr>
        <a:xfrm flipV="1">
          <a:off x="9219565" y="5642343"/>
          <a:ext cx="0" cy="14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32059</xdr:rowOff>
    </xdr:from>
    <xdr:ext cx="469744" cy="259045"/>
    <xdr:sp macro="" textlink="">
      <xdr:nvSpPr>
        <xdr:cNvPr id="115" name="【道路】&#10;一人当たり延長最小値テキスト">
          <a:extLst>
            <a:ext uri="{FF2B5EF4-FFF2-40B4-BE49-F238E27FC236}">
              <a16:creationId xmlns:a16="http://schemas.microsoft.com/office/drawing/2014/main" id="{8BB22775-BBCB-49A4-A427-D556BC975962}"/>
            </a:ext>
          </a:extLst>
        </xdr:cNvPr>
        <xdr:cNvSpPr txBox="1"/>
      </xdr:nvSpPr>
      <xdr:spPr>
        <a:xfrm>
          <a:off x="9258300" y="7072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28232</xdr:rowOff>
    </xdr:from>
    <xdr:to>
      <xdr:col>55</xdr:col>
      <xdr:colOff>88900</xdr:colOff>
      <xdr:row>42</xdr:row>
      <xdr:rowOff>28232</xdr:rowOff>
    </xdr:to>
    <xdr:cxnSp macro="">
      <xdr:nvCxnSpPr>
        <xdr:cNvPr id="116" name="直線コネクタ 115">
          <a:extLst>
            <a:ext uri="{FF2B5EF4-FFF2-40B4-BE49-F238E27FC236}">
              <a16:creationId xmlns:a16="http://schemas.microsoft.com/office/drawing/2014/main" id="{52B5DA8B-F3D1-4E41-8016-A17E23BD4A3C}"/>
            </a:ext>
          </a:extLst>
        </xdr:cNvPr>
        <xdr:cNvCxnSpPr/>
      </xdr:nvCxnSpPr>
      <xdr:spPr>
        <a:xfrm>
          <a:off x="9154160" y="70691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56900</xdr:rowOff>
    </xdr:from>
    <xdr:ext cx="534377" cy="259045"/>
    <xdr:sp macro="" textlink="">
      <xdr:nvSpPr>
        <xdr:cNvPr id="117" name="【道路】&#10;一人当たり延長最大値テキスト">
          <a:extLst>
            <a:ext uri="{FF2B5EF4-FFF2-40B4-BE49-F238E27FC236}">
              <a16:creationId xmlns:a16="http://schemas.microsoft.com/office/drawing/2014/main" id="{8D795B8F-C525-48BF-98E6-52A86D89EE92}"/>
            </a:ext>
          </a:extLst>
        </xdr:cNvPr>
        <xdr:cNvSpPr txBox="1"/>
      </xdr:nvSpPr>
      <xdr:spPr>
        <a:xfrm>
          <a:off x="9258300" y="542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110223</xdr:rowOff>
    </xdr:from>
    <xdr:to>
      <xdr:col>55</xdr:col>
      <xdr:colOff>88900</xdr:colOff>
      <xdr:row>33</xdr:row>
      <xdr:rowOff>110223</xdr:rowOff>
    </xdr:to>
    <xdr:cxnSp macro="">
      <xdr:nvCxnSpPr>
        <xdr:cNvPr id="118" name="直線コネクタ 117">
          <a:extLst>
            <a:ext uri="{FF2B5EF4-FFF2-40B4-BE49-F238E27FC236}">
              <a16:creationId xmlns:a16="http://schemas.microsoft.com/office/drawing/2014/main" id="{CAAD3F21-3259-4CB3-8CA7-090755F98CB0}"/>
            </a:ext>
          </a:extLst>
        </xdr:cNvPr>
        <xdr:cNvCxnSpPr/>
      </xdr:nvCxnSpPr>
      <xdr:spPr>
        <a:xfrm>
          <a:off x="9154160" y="56423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162824</xdr:rowOff>
    </xdr:from>
    <xdr:ext cx="534377" cy="259045"/>
    <xdr:sp macro="" textlink="">
      <xdr:nvSpPr>
        <xdr:cNvPr id="119" name="【道路】&#10;一人当たり延長平均値テキスト">
          <a:extLst>
            <a:ext uri="{FF2B5EF4-FFF2-40B4-BE49-F238E27FC236}">
              <a16:creationId xmlns:a16="http://schemas.microsoft.com/office/drawing/2014/main" id="{0EFC16B6-A945-49C2-9B5D-0C4F466C26D4}"/>
            </a:ext>
          </a:extLst>
        </xdr:cNvPr>
        <xdr:cNvSpPr txBox="1"/>
      </xdr:nvSpPr>
      <xdr:spPr>
        <a:xfrm>
          <a:off x="9258300" y="6365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139947</xdr:rowOff>
    </xdr:from>
    <xdr:to>
      <xdr:col>55</xdr:col>
      <xdr:colOff>50800</xdr:colOff>
      <xdr:row>39</xdr:row>
      <xdr:rowOff>70097</xdr:rowOff>
    </xdr:to>
    <xdr:sp macro="" textlink="">
      <xdr:nvSpPr>
        <xdr:cNvPr id="120" name="フローチャート: 判断 119">
          <a:extLst>
            <a:ext uri="{FF2B5EF4-FFF2-40B4-BE49-F238E27FC236}">
              <a16:creationId xmlns:a16="http://schemas.microsoft.com/office/drawing/2014/main" id="{5AE5DD6A-C9C8-4386-B193-60AE73832D6C}"/>
            </a:ext>
          </a:extLst>
        </xdr:cNvPr>
        <xdr:cNvSpPr/>
      </xdr:nvSpPr>
      <xdr:spPr>
        <a:xfrm>
          <a:off x="9192260" y="65102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149778</xdr:rowOff>
    </xdr:from>
    <xdr:to>
      <xdr:col>50</xdr:col>
      <xdr:colOff>165100</xdr:colOff>
      <xdr:row>39</xdr:row>
      <xdr:rowOff>79928</xdr:rowOff>
    </xdr:to>
    <xdr:sp macro="" textlink="">
      <xdr:nvSpPr>
        <xdr:cNvPr id="121" name="フローチャート: 判断 120">
          <a:extLst>
            <a:ext uri="{FF2B5EF4-FFF2-40B4-BE49-F238E27FC236}">
              <a16:creationId xmlns:a16="http://schemas.microsoft.com/office/drawing/2014/main" id="{15551650-CE46-4DAC-A87B-6845D4D10CD4}"/>
            </a:ext>
          </a:extLst>
        </xdr:cNvPr>
        <xdr:cNvSpPr/>
      </xdr:nvSpPr>
      <xdr:spPr>
        <a:xfrm>
          <a:off x="8445500" y="65200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163113</xdr:rowOff>
    </xdr:from>
    <xdr:to>
      <xdr:col>46</xdr:col>
      <xdr:colOff>38100</xdr:colOff>
      <xdr:row>39</xdr:row>
      <xdr:rowOff>93263</xdr:rowOff>
    </xdr:to>
    <xdr:sp macro="" textlink="">
      <xdr:nvSpPr>
        <xdr:cNvPr id="122" name="フローチャート: 判断 121">
          <a:extLst>
            <a:ext uri="{FF2B5EF4-FFF2-40B4-BE49-F238E27FC236}">
              <a16:creationId xmlns:a16="http://schemas.microsoft.com/office/drawing/2014/main" id="{B89FC9A6-4ED9-4361-8E53-ADA63C282F52}"/>
            </a:ext>
          </a:extLst>
        </xdr:cNvPr>
        <xdr:cNvSpPr/>
      </xdr:nvSpPr>
      <xdr:spPr>
        <a:xfrm>
          <a:off x="7670800" y="65334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21457</xdr:rowOff>
    </xdr:from>
    <xdr:to>
      <xdr:col>41</xdr:col>
      <xdr:colOff>101600</xdr:colOff>
      <xdr:row>39</xdr:row>
      <xdr:rowOff>123057</xdr:rowOff>
    </xdr:to>
    <xdr:sp macro="" textlink="">
      <xdr:nvSpPr>
        <xdr:cNvPr id="123" name="フローチャート: 判断 122">
          <a:extLst>
            <a:ext uri="{FF2B5EF4-FFF2-40B4-BE49-F238E27FC236}">
              <a16:creationId xmlns:a16="http://schemas.microsoft.com/office/drawing/2014/main" id="{39D0632E-4ADB-44D4-A03B-C0B062707148}"/>
            </a:ext>
          </a:extLst>
        </xdr:cNvPr>
        <xdr:cNvSpPr/>
      </xdr:nvSpPr>
      <xdr:spPr>
        <a:xfrm>
          <a:off x="6873240" y="655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135604</xdr:rowOff>
    </xdr:from>
    <xdr:to>
      <xdr:col>36</xdr:col>
      <xdr:colOff>165100</xdr:colOff>
      <xdr:row>40</xdr:row>
      <xdr:rowOff>65754</xdr:rowOff>
    </xdr:to>
    <xdr:sp macro="" textlink="">
      <xdr:nvSpPr>
        <xdr:cNvPr id="124" name="フローチャート: 判断 123">
          <a:extLst>
            <a:ext uri="{FF2B5EF4-FFF2-40B4-BE49-F238E27FC236}">
              <a16:creationId xmlns:a16="http://schemas.microsoft.com/office/drawing/2014/main" id="{967867B7-D865-4465-89ED-8CB5B6129D6C}"/>
            </a:ext>
          </a:extLst>
        </xdr:cNvPr>
        <xdr:cNvSpPr/>
      </xdr:nvSpPr>
      <xdr:spPr>
        <a:xfrm>
          <a:off x="6098540" y="66735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A2A5E5A-EFD2-4B0D-B4A2-0023CD6618A6}"/>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E7CDDA0-7D90-4C8E-AE5E-2E935EA59044}"/>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CAE1933-80FB-4CF4-A32C-B159EBC38BAF}"/>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47B5640-1CE8-4F31-B2E6-F2602A8BD96C}"/>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DD71EB3-6243-48A7-99CE-289A497FE123}"/>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5550</xdr:rowOff>
    </xdr:from>
    <xdr:to>
      <xdr:col>55</xdr:col>
      <xdr:colOff>50800</xdr:colOff>
      <xdr:row>40</xdr:row>
      <xdr:rowOff>107150</xdr:rowOff>
    </xdr:to>
    <xdr:sp macro="" textlink="">
      <xdr:nvSpPr>
        <xdr:cNvPr id="130" name="楕円 129">
          <a:extLst>
            <a:ext uri="{FF2B5EF4-FFF2-40B4-BE49-F238E27FC236}">
              <a16:creationId xmlns:a16="http://schemas.microsoft.com/office/drawing/2014/main" id="{28E05C8A-D2AE-48BD-97CC-493F7BF3AF83}"/>
            </a:ext>
          </a:extLst>
        </xdr:cNvPr>
        <xdr:cNvSpPr/>
      </xdr:nvSpPr>
      <xdr:spPr>
        <a:xfrm>
          <a:off x="9192260" y="67111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155427</xdr:rowOff>
    </xdr:from>
    <xdr:ext cx="534377" cy="259045"/>
    <xdr:sp macro="" textlink="">
      <xdr:nvSpPr>
        <xdr:cNvPr id="131" name="【道路】&#10;一人当たり延長該当値テキスト">
          <a:extLst>
            <a:ext uri="{FF2B5EF4-FFF2-40B4-BE49-F238E27FC236}">
              <a16:creationId xmlns:a16="http://schemas.microsoft.com/office/drawing/2014/main" id="{2699EC77-1A28-40D1-8671-C236A68B8286}"/>
            </a:ext>
          </a:extLst>
        </xdr:cNvPr>
        <xdr:cNvSpPr txBox="1"/>
      </xdr:nvSpPr>
      <xdr:spPr>
        <a:xfrm>
          <a:off x="9258300" y="6693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12903</xdr:rowOff>
    </xdr:from>
    <xdr:to>
      <xdr:col>50</xdr:col>
      <xdr:colOff>165100</xdr:colOff>
      <xdr:row>40</xdr:row>
      <xdr:rowOff>114503</xdr:rowOff>
    </xdr:to>
    <xdr:sp macro="" textlink="">
      <xdr:nvSpPr>
        <xdr:cNvPr id="132" name="楕円 131">
          <a:extLst>
            <a:ext uri="{FF2B5EF4-FFF2-40B4-BE49-F238E27FC236}">
              <a16:creationId xmlns:a16="http://schemas.microsoft.com/office/drawing/2014/main" id="{C03F5276-F87A-444F-BC30-46CB3DF5BC79}"/>
            </a:ext>
          </a:extLst>
        </xdr:cNvPr>
        <xdr:cNvSpPr/>
      </xdr:nvSpPr>
      <xdr:spPr>
        <a:xfrm>
          <a:off x="8445500" y="6718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56350</xdr:rowOff>
    </xdr:from>
    <xdr:to>
      <xdr:col>55</xdr:col>
      <xdr:colOff>0</xdr:colOff>
      <xdr:row>40</xdr:row>
      <xdr:rowOff>63703</xdr:rowOff>
    </xdr:to>
    <xdr:cxnSp macro="">
      <xdr:nvCxnSpPr>
        <xdr:cNvPr id="133" name="直線コネクタ 132">
          <a:extLst>
            <a:ext uri="{FF2B5EF4-FFF2-40B4-BE49-F238E27FC236}">
              <a16:creationId xmlns:a16="http://schemas.microsoft.com/office/drawing/2014/main" id="{20A3BD53-6EB8-4E54-8D87-AD65F7F2B800}"/>
            </a:ext>
          </a:extLst>
        </xdr:cNvPr>
        <xdr:cNvCxnSpPr/>
      </xdr:nvCxnSpPr>
      <xdr:spPr>
        <a:xfrm flipV="1">
          <a:off x="8496300" y="6761950"/>
          <a:ext cx="723900" cy="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20371</xdr:rowOff>
    </xdr:from>
    <xdr:to>
      <xdr:col>46</xdr:col>
      <xdr:colOff>38100</xdr:colOff>
      <xdr:row>40</xdr:row>
      <xdr:rowOff>121971</xdr:rowOff>
    </xdr:to>
    <xdr:sp macro="" textlink="">
      <xdr:nvSpPr>
        <xdr:cNvPr id="134" name="楕円 133">
          <a:extLst>
            <a:ext uri="{FF2B5EF4-FFF2-40B4-BE49-F238E27FC236}">
              <a16:creationId xmlns:a16="http://schemas.microsoft.com/office/drawing/2014/main" id="{A8EC8665-F30F-4A43-9EAF-C07AB32539F8}"/>
            </a:ext>
          </a:extLst>
        </xdr:cNvPr>
        <xdr:cNvSpPr/>
      </xdr:nvSpPr>
      <xdr:spPr>
        <a:xfrm>
          <a:off x="7670800" y="672597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63703</xdr:rowOff>
    </xdr:from>
    <xdr:to>
      <xdr:col>50</xdr:col>
      <xdr:colOff>114300</xdr:colOff>
      <xdr:row>40</xdr:row>
      <xdr:rowOff>71171</xdr:rowOff>
    </xdr:to>
    <xdr:cxnSp macro="">
      <xdr:nvCxnSpPr>
        <xdr:cNvPr id="135" name="直線コネクタ 134">
          <a:extLst>
            <a:ext uri="{FF2B5EF4-FFF2-40B4-BE49-F238E27FC236}">
              <a16:creationId xmlns:a16="http://schemas.microsoft.com/office/drawing/2014/main" id="{00497DCE-6D28-4B04-83E7-97D735B1C373}"/>
            </a:ext>
          </a:extLst>
        </xdr:cNvPr>
        <xdr:cNvCxnSpPr/>
      </xdr:nvCxnSpPr>
      <xdr:spPr>
        <a:xfrm flipV="1">
          <a:off x="7713980" y="6769303"/>
          <a:ext cx="782320" cy="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27648</xdr:rowOff>
    </xdr:from>
    <xdr:to>
      <xdr:col>41</xdr:col>
      <xdr:colOff>101600</xdr:colOff>
      <xdr:row>40</xdr:row>
      <xdr:rowOff>129248</xdr:rowOff>
    </xdr:to>
    <xdr:sp macro="" textlink="">
      <xdr:nvSpPr>
        <xdr:cNvPr id="136" name="楕円 135">
          <a:extLst>
            <a:ext uri="{FF2B5EF4-FFF2-40B4-BE49-F238E27FC236}">
              <a16:creationId xmlns:a16="http://schemas.microsoft.com/office/drawing/2014/main" id="{57BA3592-71E6-4CA9-B9FA-3D66A9AB3983}"/>
            </a:ext>
          </a:extLst>
        </xdr:cNvPr>
        <xdr:cNvSpPr/>
      </xdr:nvSpPr>
      <xdr:spPr>
        <a:xfrm>
          <a:off x="6873240" y="67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71171</xdr:rowOff>
    </xdr:from>
    <xdr:to>
      <xdr:col>45</xdr:col>
      <xdr:colOff>177800</xdr:colOff>
      <xdr:row>40</xdr:row>
      <xdr:rowOff>78448</xdr:rowOff>
    </xdr:to>
    <xdr:cxnSp macro="">
      <xdr:nvCxnSpPr>
        <xdr:cNvPr id="137" name="直線コネクタ 136">
          <a:extLst>
            <a:ext uri="{FF2B5EF4-FFF2-40B4-BE49-F238E27FC236}">
              <a16:creationId xmlns:a16="http://schemas.microsoft.com/office/drawing/2014/main" id="{9BCB0E53-8792-4701-9545-627585AFF686}"/>
            </a:ext>
          </a:extLst>
        </xdr:cNvPr>
        <xdr:cNvCxnSpPr/>
      </xdr:nvCxnSpPr>
      <xdr:spPr>
        <a:xfrm flipV="1">
          <a:off x="6924040" y="6776771"/>
          <a:ext cx="789940"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33325</xdr:rowOff>
    </xdr:from>
    <xdr:to>
      <xdr:col>36</xdr:col>
      <xdr:colOff>165100</xdr:colOff>
      <xdr:row>40</xdr:row>
      <xdr:rowOff>134925</xdr:rowOff>
    </xdr:to>
    <xdr:sp macro="" textlink="">
      <xdr:nvSpPr>
        <xdr:cNvPr id="138" name="楕円 137">
          <a:extLst>
            <a:ext uri="{FF2B5EF4-FFF2-40B4-BE49-F238E27FC236}">
              <a16:creationId xmlns:a16="http://schemas.microsoft.com/office/drawing/2014/main" id="{17790B7F-4108-4DDC-9412-6879EFDE51C8}"/>
            </a:ext>
          </a:extLst>
        </xdr:cNvPr>
        <xdr:cNvSpPr/>
      </xdr:nvSpPr>
      <xdr:spPr>
        <a:xfrm>
          <a:off x="6098540" y="673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78448</xdr:rowOff>
    </xdr:from>
    <xdr:to>
      <xdr:col>41</xdr:col>
      <xdr:colOff>50800</xdr:colOff>
      <xdr:row>40</xdr:row>
      <xdr:rowOff>84125</xdr:rowOff>
    </xdr:to>
    <xdr:cxnSp macro="">
      <xdr:nvCxnSpPr>
        <xdr:cNvPr id="139" name="直線コネクタ 138">
          <a:extLst>
            <a:ext uri="{FF2B5EF4-FFF2-40B4-BE49-F238E27FC236}">
              <a16:creationId xmlns:a16="http://schemas.microsoft.com/office/drawing/2014/main" id="{F84828A3-D68B-4886-A201-F80912A049FC}"/>
            </a:ext>
          </a:extLst>
        </xdr:cNvPr>
        <xdr:cNvCxnSpPr/>
      </xdr:nvCxnSpPr>
      <xdr:spPr>
        <a:xfrm flipV="1">
          <a:off x="6149340" y="6784048"/>
          <a:ext cx="774700" cy="5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96454</xdr:rowOff>
    </xdr:from>
    <xdr:ext cx="534377" cy="259045"/>
    <xdr:sp macro="" textlink="">
      <xdr:nvSpPr>
        <xdr:cNvPr id="140" name="n_1aveValue【道路】&#10;一人当たり延長">
          <a:extLst>
            <a:ext uri="{FF2B5EF4-FFF2-40B4-BE49-F238E27FC236}">
              <a16:creationId xmlns:a16="http://schemas.microsoft.com/office/drawing/2014/main" id="{304B2741-DB10-4831-97CE-5E0A3B44FC0D}"/>
            </a:ext>
          </a:extLst>
        </xdr:cNvPr>
        <xdr:cNvSpPr txBox="1"/>
      </xdr:nvSpPr>
      <xdr:spPr>
        <a:xfrm>
          <a:off x="8239271" y="6299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109790</xdr:rowOff>
    </xdr:from>
    <xdr:ext cx="534377" cy="259045"/>
    <xdr:sp macro="" textlink="">
      <xdr:nvSpPr>
        <xdr:cNvPr id="141" name="n_2aveValue【道路】&#10;一人当たり延長">
          <a:extLst>
            <a:ext uri="{FF2B5EF4-FFF2-40B4-BE49-F238E27FC236}">
              <a16:creationId xmlns:a16="http://schemas.microsoft.com/office/drawing/2014/main" id="{9B3D8D54-918B-441C-ABB1-28B375654321}"/>
            </a:ext>
          </a:extLst>
        </xdr:cNvPr>
        <xdr:cNvSpPr txBox="1"/>
      </xdr:nvSpPr>
      <xdr:spPr>
        <a:xfrm>
          <a:off x="7477271" y="6312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139584</xdr:rowOff>
    </xdr:from>
    <xdr:ext cx="534377" cy="259045"/>
    <xdr:sp macro="" textlink="">
      <xdr:nvSpPr>
        <xdr:cNvPr id="142" name="n_3aveValue【道路】&#10;一人当たり延長">
          <a:extLst>
            <a:ext uri="{FF2B5EF4-FFF2-40B4-BE49-F238E27FC236}">
              <a16:creationId xmlns:a16="http://schemas.microsoft.com/office/drawing/2014/main" id="{DFF90F40-47B6-4A68-B087-3660E4C43597}"/>
            </a:ext>
          </a:extLst>
        </xdr:cNvPr>
        <xdr:cNvSpPr txBox="1"/>
      </xdr:nvSpPr>
      <xdr:spPr>
        <a:xfrm>
          <a:off x="6702571" y="6342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82281</xdr:rowOff>
    </xdr:from>
    <xdr:ext cx="534377" cy="259045"/>
    <xdr:sp macro="" textlink="">
      <xdr:nvSpPr>
        <xdr:cNvPr id="143" name="n_4aveValue【道路】&#10;一人当たり延長">
          <a:extLst>
            <a:ext uri="{FF2B5EF4-FFF2-40B4-BE49-F238E27FC236}">
              <a16:creationId xmlns:a16="http://schemas.microsoft.com/office/drawing/2014/main" id="{6A16CF8F-A3DF-4A5F-BC70-69EA613470EC}"/>
            </a:ext>
          </a:extLst>
        </xdr:cNvPr>
        <xdr:cNvSpPr txBox="1"/>
      </xdr:nvSpPr>
      <xdr:spPr>
        <a:xfrm>
          <a:off x="5905011" y="645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105630</xdr:rowOff>
    </xdr:from>
    <xdr:ext cx="534377" cy="259045"/>
    <xdr:sp macro="" textlink="">
      <xdr:nvSpPr>
        <xdr:cNvPr id="144" name="n_1mainValue【道路】&#10;一人当たり延長">
          <a:extLst>
            <a:ext uri="{FF2B5EF4-FFF2-40B4-BE49-F238E27FC236}">
              <a16:creationId xmlns:a16="http://schemas.microsoft.com/office/drawing/2014/main" id="{076894FD-E742-4838-9521-7811B48F310B}"/>
            </a:ext>
          </a:extLst>
        </xdr:cNvPr>
        <xdr:cNvSpPr txBox="1"/>
      </xdr:nvSpPr>
      <xdr:spPr>
        <a:xfrm>
          <a:off x="8239271" y="6811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113098</xdr:rowOff>
    </xdr:from>
    <xdr:ext cx="534377" cy="259045"/>
    <xdr:sp macro="" textlink="">
      <xdr:nvSpPr>
        <xdr:cNvPr id="145" name="n_2mainValue【道路】&#10;一人当たり延長">
          <a:extLst>
            <a:ext uri="{FF2B5EF4-FFF2-40B4-BE49-F238E27FC236}">
              <a16:creationId xmlns:a16="http://schemas.microsoft.com/office/drawing/2014/main" id="{A874D816-12E7-4792-A29A-AAD873FF22AF}"/>
            </a:ext>
          </a:extLst>
        </xdr:cNvPr>
        <xdr:cNvSpPr txBox="1"/>
      </xdr:nvSpPr>
      <xdr:spPr>
        <a:xfrm>
          <a:off x="7477271" y="681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120375</xdr:rowOff>
    </xdr:from>
    <xdr:ext cx="534377" cy="259045"/>
    <xdr:sp macro="" textlink="">
      <xdr:nvSpPr>
        <xdr:cNvPr id="146" name="n_3mainValue【道路】&#10;一人当たり延長">
          <a:extLst>
            <a:ext uri="{FF2B5EF4-FFF2-40B4-BE49-F238E27FC236}">
              <a16:creationId xmlns:a16="http://schemas.microsoft.com/office/drawing/2014/main" id="{EF114F3A-FA8A-4901-97FE-78D101FA4F7B}"/>
            </a:ext>
          </a:extLst>
        </xdr:cNvPr>
        <xdr:cNvSpPr txBox="1"/>
      </xdr:nvSpPr>
      <xdr:spPr>
        <a:xfrm>
          <a:off x="6702571" y="6825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126052</xdr:rowOff>
    </xdr:from>
    <xdr:ext cx="534377" cy="259045"/>
    <xdr:sp macro="" textlink="">
      <xdr:nvSpPr>
        <xdr:cNvPr id="147" name="n_4mainValue【道路】&#10;一人当たり延長">
          <a:extLst>
            <a:ext uri="{FF2B5EF4-FFF2-40B4-BE49-F238E27FC236}">
              <a16:creationId xmlns:a16="http://schemas.microsoft.com/office/drawing/2014/main" id="{88E64311-E778-49EE-A745-83A344ADD194}"/>
            </a:ext>
          </a:extLst>
        </xdr:cNvPr>
        <xdr:cNvSpPr txBox="1"/>
      </xdr:nvSpPr>
      <xdr:spPr>
        <a:xfrm>
          <a:off x="5905011" y="6831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D8E8CBB-8CA9-46DA-8CFF-87D0D328FF2F}"/>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8841AEE8-19AF-47DB-A608-E4D10340253F}"/>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376B613-F472-437A-8261-88B2DE555024}"/>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9E3DABE3-16CC-48BF-AD4D-E271FD00951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6C0D3CF6-F705-44C8-8B2B-75A9444C9B19}"/>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9D55B76-2962-40B8-86DA-549473F50BAE}"/>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2A6E05B9-EDF7-4774-8755-05ACC0543E07}"/>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94F8C560-C534-4C7A-8BD8-63BA99E75F8F}"/>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61C52AF2-D922-4A1A-8D4D-14DC3775C43A}"/>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620A0BEB-94FF-4745-B3DB-B55B075A4D4E}"/>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607887A6-AE1C-40F9-8156-8E6A37E328EA}"/>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A47A7008-62B7-43FA-865A-B1F0837BDBB6}"/>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1BC937E1-ECB1-46FB-B132-3481F440D154}"/>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D504A43C-2107-4632-A90C-9737083BAD19}"/>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CACAAFEC-2C03-4D02-99A7-8005B87D4498}"/>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23AAF7DD-965B-4320-BAAF-E9BD96FA9443}"/>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9B27E726-471C-4A00-8409-81E2066A918D}"/>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B0E7F855-6435-4A9B-8227-D75D2150F747}"/>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24660666-1044-4306-BA9A-FB5DB84BF26E}"/>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5796646A-EE63-4341-9232-76137FFA28F2}"/>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C774DA3A-92C2-4B68-AF8D-A94B579DB3FC}"/>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C0133D49-5A0D-4FE5-9BCF-A6426656AD4B}"/>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FB6FFF9E-8391-43A4-860E-9A6693A1C2C3}"/>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BD85280A-7619-42D5-B9B6-6C47FC32240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87F0D7E1-2A1D-43C7-8C11-093A97FD30B4}"/>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122465</xdr:rowOff>
    </xdr:from>
    <xdr:to>
      <xdr:col>24</xdr:col>
      <xdr:colOff>62865</xdr:colOff>
      <xdr:row>64</xdr:row>
      <xdr:rowOff>29391</xdr:rowOff>
    </xdr:to>
    <xdr:cxnSp macro="">
      <xdr:nvCxnSpPr>
        <xdr:cNvPr id="173" name="直線コネクタ 172">
          <a:extLst>
            <a:ext uri="{FF2B5EF4-FFF2-40B4-BE49-F238E27FC236}">
              <a16:creationId xmlns:a16="http://schemas.microsoft.com/office/drawing/2014/main" id="{30FEE9E3-70A1-47B3-A880-A195D8A21CD3}"/>
            </a:ext>
          </a:extLst>
        </xdr:cNvPr>
        <xdr:cNvCxnSpPr/>
      </xdr:nvCxnSpPr>
      <xdr:spPr>
        <a:xfrm flipV="1">
          <a:off x="4086225" y="9342665"/>
          <a:ext cx="0" cy="1415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33218</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7385C9AF-E476-4032-814B-C4F372B0A81E}"/>
            </a:ext>
          </a:extLst>
        </xdr:cNvPr>
        <xdr:cNvSpPr txBox="1"/>
      </xdr:nvSpPr>
      <xdr:spPr>
        <a:xfrm>
          <a:off x="4124960" y="10762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29391</xdr:rowOff>
    </xdr:from>
    <xdr:to>
      <xdr:col>24</xdr:col>
      <xdr:colOff>152400</xdr:colOff>
      <xdr:row>64</xdr:row>
      <xdr:rowOff>29391</xdr:rowOff>
    </xdr:to>
    <xdr:cxnSp macro="">
      <xdr:nvCxnSpPr>
        <xdr:cNvPr id="175" name="直線コネクタ 174">
          <a:extLst>
            <a:ext uri="{FF2B5EF4-FFF2-40B4-BE49-F238E27FC236}">
              <a16:creationId xmlns:a16="http://schemas.microsoft.com/office/drawing/2014/main" id="{45C47F87-C15E-4DC5-9A9E-93EAA18EEF54}"/>
            </a:ext>
          </a:extLst>
        </xdr:cNvPr>
        <xdr:cNvCxnSpPr/>
      </xdr:nvCxnSpPr>
      <xdr:spPr>
        <a:xfrm>
          <a:off x="4020820" y="107583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69142</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F7FA40D7-B8AE-49ED-84E5-6340E5770395}"/>
            </a:ext>
          </a:extLst>
        </xdr:cNvPr>
        <xdr:cNvSpPr txBox="1"/>
      </xdr:nvSpPr>
      <xdr:spPr>
        <a:xfrm>
          <a:off x="4124960" y="91217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122465</xdr:rowOff>
    </xdr:from>
    <xdr:to>
      <xdr:col>24</xdr:col>
      <xdr:colOff>152400</xdr:colOff>
      <xdr:row>55</xdr:row>
      <xdr:rowOff>122465</xdr:rowOff>
    </xdr:to>
    <xdr:cxnSp macro="">
      <xdr:nvCxnSpPr>
        <xdr:cNvPr id="177" name="直線コネクタ 176">
          <a:extLst>
            <a:ext uri="{FF2B5EF4-FFF2-40B4-BE49-F238E27FC236}">
              <a16:creationId xmlns:a16="http://schemas.microsoft.com/office/drawing/2014/main" id="{27F1DE02-5C5C-493E-9A2E-F5BE923EFAA1}"/>
            </a:ext>
          </a:extLst>
        </xdr:cNvPr>
        <xdr:cNvCxnSpPr/>
      </xdr:nvCxnSpPr>
      <xdr:spPr>
        <a:xfrm>
          <a:off x="4020820" y="9342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162758</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79548F2-CFB9-4BA6-9868-567E6C4FEB34}"/>
            </a:ext>
          </a:extLst>
        </xdr:cNvPr>
        <xdr:cNvSpPr txBox="1"/>
      </xdr:nvSpPr>
      <xdr:spPr>
        <a:xfrm>
          <a:off x="4124960" y="102211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xdr:rowOff>
    </xdr:from>
    <xdr:to>
      <xdr:col>24</xdr:col>
      <xdr:colOff>114300</xdr:colOff>
      <xdr:row>61</xdr:row>
      <xdr:rowOff>114481</xdr:rowOff>
    </xdr:to>
    <xdr:sp macro="" textlink="">
      <xdr:nvSpPr>
        <xdr:cNvPr id="179" name="フローチャート: 判断 178">
          <a:extLst>
            <a:ext uri="{FF2B5EF4-FFF2-40B4-BE49-F238E27FC236}">
              <a16:creationId xmlns:a16="http://schemas.microsoft.com/office/drawing/2014/main" id="{4B2C7966-6143-4FD0-9D65-B077C1F62F7E}"/>
            </a:ext>
          </a:extLst>
        </xdr:cNvPr>
        <xdr:cNvSpPr/>
      </xdr:nvSpPr>
      <xdr:spPr>
        <a:xfrm>
          <a:off x="4036060" y="10238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168003</xdr:rowOff>
    </xdr:from>
    <xdr:to>
      <xdr:col>20</xdr:col>
      <xdr:colOff>38100</xdr:colOff>
      <xdr:row>61</xdr:row>
      <xdr:rowOff>98153</xdr:rowOff>
    </xdr:to>
    <xdr:sp macro="" textlink="">
      <xdr:nvSpPr>
        <xdr:cNvPr id="180" name="フローチャート: 判断 179">
          <a:extLst>
            <a:ext uri="{FF2B5EF4-FFF2-40B4-BE49-F238E27FC236}">
              <a16:creationId xmlns:a16="http://schemas.microsoft.com/office/drawing/2014/main" id="{322A63E4-8C98-491D-A3F0-4F013242D717}"/>
            </a:ext>
          </a:extLst>
        </xdr:cNvPr>
        <xdr:cNvSpPr/>
      </xdr:nvSpPr>
      <xdr:spPr>
        <a:xfrm>
          <a:off x="3312160" y="1022640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148409</xdr:rowOff>
    </xdr:from>
    <xdr:to>
      <xdr:col>15</xdr:col>
      <xdr:colOff>101600</xdr:colOff>
      <xdr:row>61</xdr:row>
      <xdr:rowOff>78559</xdr:rowOff>
    </xdr:to>
    <xdr:sp macro="" textlink="">
      <xdr:nvSpPr>
        <xdr:cNvPr id="181" name="フローチャート: 判断 180">
          <a:extLst>
            <a:ext uri="{FF2B5EF4-FFF2-40B4-BE49-F238E27FC236}">
              <a16:creationId xmlns:a16="http://schemas.microsoft.com/office/drawing/2014/main" id="{0B2DE6E9-3825-4636-A3F3-E652EAEF3C8D}"/>
            </a:ext>
          </a:extLst>
        </xdr:cNvPr>
        <xdr:cNvSpPr/>
      </xdr:nvSpPr>
      <xdr:spPr>
        <a:xfrm>
          <a:off x="2514600" y="102068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115751</xdr:rowOff>
    </xdr:from>
    <xdr:to>
      <xdr:col>10</xdr:col>
      <xdr:colOff>165100</xdr:colOff>
      <xdr:row>61</xdr:row>
      <xdr:rowOff>45901</xdr:rowOff>
    </xdr:to>
    <xdr:sp macro="" textlink="">
      <xdr:nvSpPr>
        <xdr:cNvPr id="182" name="フローチャート: 判断 181">
          <a:extLst>
            <a:ext uri="{FF2B5EF4-FFF2-40B4-BE49-F238E27FC236}">
              <a16:creationId xmlns:a16="http://schemas.microsoft.com/office/drawing/2014/main" id="{250395D3-819B-477D-BCC2-3B93A3C17475}"/>
            </a:ext>
          </a:extLst>
        </xdr:cNvPr>
        <xdr:cNvSpPr/>
      </xdr:nvSpPr>
      <xdr:spPr>
        <a:xfrm>
          <a:off x="1739900" y="101741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3" name="フローチャート: 判断 182">
          <a:extLst>
            <a:ext uri="{FF2B5EF4-FFF2-40B4-BE49-F238E27FC236}">
              <a16:creationId xmlns:a16="http://schemas.microsoft.com/office/drawing/2014/main" id="{5C3175F1-503A-4A65-BBCB-4AD97F3B08D3}"/>
            </a:ext>
          </a:extLst>
        </xdr:cNvPr>
        <xdr:cNvSpPr/>
      </xdr:nvSpPr>
      <xdr:spPr>
        <a:xfrm>
          <a:off x="965200" y="101937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B3541E5-4C5F-479A-8F89-6F75764FE059}"/>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B7EC217-72BC-4663-9386-BA635E88AE2F}"/>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6AE6E76-A088-4523-9C47-ADE174CB631A}"/>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D7C984F-573E-44B8-8F31-EE41583F5BF2}"/>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E12DE8E-0F70-4045-AD8F-4B738A6E7E74}"/>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9" name="楕円 188">
          <a:extLst>
            <a:ext uri="{FF2B5EF4-FFF2-40B4-BE49-F238E27FC236}">
              <a16:creationId xmlns:a16="http://schemas.microsoft.com/office/drawing/2014/main" id="{12E97024-F791-4D4E-AD01-C1A9F4672D67}"/>
            </a:ext>
          </a:extLst>
        </xdr:cNvPr>
        <xdr:cNvSpPr/>
      </xdr:nvSpPr>
      <xdr:spPr>
        <a:xfrm>
          <a:off x="4036060" y="10230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27594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B3307B05-25BA-41BE-9F35-BAC29496C8DE}"/>
            </a:ext>
          </a:extLst>
        </xdr:cNvPr>
        <xdr:cNvSpPr txBox="1"/>
      </xdr:nvSpPr>
      <xdr:spPr>
        <a:xfrm>
          <a:off x="4124960" y="10085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150041</xdr:rowOff>
    </xdr:from>
    <xdr:to>
      <xdr:col>20</xdr:col>
      <xdr:colOff>38100</xdr:colOff>
      <xdr:row>61</xdr:row>
      <xdr:rowOff>80191</xdr:rowOff>
    </xdr:to>
    <xdr:sp macro="" textlink="">
      <xdr:nvSpPr>
        <xdr:cNvPr id="191" name="楕円 190">
          <a:extLst>
            <a:ext uri="{FF2B5EF4-FFF2-40B4-BE49-F238E27FC236}">
              <a16:creationId xmlns:a16="http://schemas.microsoft.com/office/drawing/2014/main" id="{99BF7820-CD45-41A8-9574-E8200E5ADBC1}"/>
            </a:ext>
          </a:extLst>
        </xdr:cNvPr>
        <xdr:cNvSpPr/>
      </xdr:nvSpPr>
      <xdr:spPr>
        <a:xfrm>
          <a:off x="3312160" y="102084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29391</xdr:rowOff>
    </xdr:from>
    <xdr:to>
      <xdr:col>24</xdr:col>
      <xdr:colOff>63500</xdr:colOff>
      <xdr:row>61</xdr:row>
      <xdr:rowOff>55517</xdr:rowOff>
    </xdr:to>
    <xdr:cxnSp macro="">
      <xdr:nvCxnSpPr>
        <xdr:cNvPr id="192" name="直線コネクタ 191">
          <a:extLst>
            <a:ext uri="{FF2B5EF4-FFF2-40B4-BE49-F238E27FC236}">
              <a16:creationId xmlns:a16="http://schemas.microsoft.com/office/drawing/2014/main" id="{1EA3E44A-1CD2-4646-97C9-AC005F97FBB2}"/>
            </a:ext>
          </a:extLst>
        </xdr:cNvPr>
        <xdr:cNvCxnSpPr/>
      </xdr:nvCxnSpPr>
      <xdr:spPr>
        <a:xfrm>
          <a:off x="3355340" y="10255431"/>
          <a:ext cx="73152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123916</xdr:rowOff>
    </xdr:from>
    <xdr:to>
      <xdr:col>15</xdr:col>
      <xdr:colOff>101600</xdr:colOff>
      <xdr:row>61</xdr:row>
      <xdr:rowOff>54066</xdr:rowOff>
    </xdr:to>
    <xdr:sp macro="" textlink="">
      <xdr:nvSpPr>
        <xdr:cNvPr id="193" name="楕円 192">
          <a:extLst>
            <a:ext uri="{FF2B5EF4-FFF2-40B4-BE49-F238E27FC236}">
              <a16:creationId xmlns:a16="http://schemas.microsoft.com/office/drawing/2014/main" id="{31DF0D11-B1BF-4E98-82B1-823D3CD38D16}"/>
            </a:ext>
          </a:extLst>
        </xdr:cNvPr>
        <xdr:cNvSpPr/>
      </xdr:nvSpPr>
      <xdr:spPr>
        <a:xfrm>
          <a:off x="2514600" y="101823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3266</xdr:rowOff>
    </xdr:from>
    <xdr:to>
      <xdr:col>19</xdr:col>
      <xdr:colOff>177800</xdr:colOff>
      <xdr:row>61</xdr:row>
      <xdr:rowOff>29391</xdr:rowOff>
    </xdr:to>
    <xdr:cxnSp macro="">
      <xdr:nvCxnSpPr>
        <xdr:cNvPr id="194" name="直線コネクタ 193">
          <a:extLst>
            <a:ext uri="{FF2B5EF4-FFF2-40B4-BE49-F238E27FC236}">
              <a16:creationId xmlns:a16="http://schemas.microsoft.com/office/drawing/2014/main" id="{61A44E4D-1AF3-4AAE-8D91-37B88DE6DD21}"/>
            </a:ext>
          </a:extLst>
        </xdr:cNvPr>
        <xdr:cNvCxnSpPr/>
      </xdr:nvCxnSpPr>
      <xdr:spPr>
        <a:xfrm>
          <a:off x="2565400" y="10229306"/>
          <a:ext cx="78994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99423</xdr:rowOff>
    </xdr:from>
    <xdr:to>
      <xdr:col>10</xdr:col>
      <xdr:colOff>165100</xdr:colOff>
      <xdr:row>61</xdr:row>
      <xdr:rowOff>29573</xdr:rowOff>
    </xdr:to>
    <xdr:sp macro="" textlink="">
      <xdr:nvSpPr>
        <xdr:cNvPr id="195" name="楕円 194">
          <a:extLst>
            <a:ext uri="{FF2B5EF4-FFF2-40B4-BE49-F238E27FC236}">
              <a16:creationId xmlns:a16="http://schemas.microsoft.com/office/drawing/2014/main" id="{E0EE4608-7CB1-42DE-A9FA-FF7B8BF1A9EC}"/>
            </a:ext>
          </a:extLst>
        </xdr:cNvPr>
        <xdr:cNvSpPr/>
      </xdr:nvSpPr>
      <xdr:spPr>
        <a:xfrm>
          <a:off x="1739900" y="101578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150223</xdr:rowOff>
    </xdr:from>
    <xdr:to>
      <xdr:col>15</xdr:col>
      <xdr:colOff>50800</xdr:colOff>
      <xdr:row>61</xdr:row>
      <xdr:rowOff>3266</xdr:rowOff>
    </xdr:to>
    <xdr:cxnSp macro="">
      <xdr:nvCxnSpPr>
        <xdr:cNvPr id="196" name="直線コネクタ 195">
          <a:extLst>
            <a:ext uri="{FF2B5EF4-FFF2-40B4-BE49-F238E27FC236}">
              <a16:creationId xmlns:a16="http://schemas.microsoft.com/office/drawing/2014/main" id="{486E2CF1-3473-482B-A7A7-8E06A3690F35}"/>
            </a:ext>
          </a:extLst>
        </xdr:cNvPr>
        <xdr:cNvCxnSpPr/>
      </xdr:nvCxnSpPr>
      <xdr:spPr>
        <a:xfrm>
          <a:off x="1790700" y="10208623"/>
          <a:ext cx="7747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73297</xdr:rowOff>
    </xdr:from>
    <xdr:to>
      <xdr:col>6</xdr:col>
      <xdr:colOff>38100</xdr:colOff>
      <xdr:row>61</xdr:row>
      <xdr:rowOff>3447</xdr:rowOff>
    </xdr:to>
    <xdr:sp macro="" textlink="">
      <xdr:nvSpPr>
        <xdr:cNvPr id="197" name="楕円 196">
          <a:extLst>
            <a:ext uri="{FF2B5EF4-FFF2-40B4-BE49-F238E27FC236}">
              <a16:creationId xmlns:a16="http://schemas.microsoft.com/office/drawing/2014/main" id="{6F0913E7-D072-42F2-8ECA-454B5A868C88}"/>
            </a:ext>
          </a:extLst>
        </xdr:cNvPr>
        <xdr:cNvSpPr/>
      </xdr:nvSpPr>
      <xdr:spPr>
        <a:xfrm>
          <a:off x="965200" y="101316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124097</xdr:rowOff>
    </xdr:from>
    <xdr:to>
      <xdr:col>10</xdr:col>
      <xdr:colOff>114300</xdr:colOff>
      <xdr:row>60</xdr:row>
      <xdr:rowOff>150223</xdr:rowOff>
    </xdr:to>
    <xdr:cxnSp macro="">
      <xdr:nvCxnSpPr>
        <xdr:cNvPr id="198" name="直線コネクタ 197">
          <a:extLst>
            <a:ext uri="{FF2B5EF4-FFF2-40B4-BE49-F238E27FC236}">
              <a16:creationId xmlns:a16="http://schemas.microsoft.com/office/drawing/2014/main" id="{07CE62D1-32E2-401C-A00F-292CBD1CD99B}"/>
            </a:ext>
          </a:extLst>
        </xdr:cNvPr>
        <xdr:cNvCxnSpPr/>
      </xdr:nvCxnSpPr>
      <xdr:spPr>
        <a:xfrm>
          <a:off x="1008380" y="10182497"/>
          <a:ext cx="78232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89280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C93F6D2E-8593-4823-B861-B2FF7A265826}"/>
            </a:ext>
          </a:extLst>
        </xdr:cNvPr>
        <xdr:cNvSpPr txBox="1"/>
      </xdr:nvSpPr>
      <xdr:spPr>
        <a:xfrm>
          <a:off x="3170564" y="10315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69686</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44DACD08-2C19-4F80-B8B2-8B0DF5B639A7}"/>
            </a:ext>
          </a:extLst>
        </xdr:cNvPr>
        <xdr:cNvSpPr txBox="1"/>
      </xdr:nvSpPr>
      <xdr:spPr>
        <a:xfrm>
          <a:off x="2385704" y="10295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37028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2780E28E-7131-4856-AE1A-3D4B6D51EFBA}"/>
            </a:ext>
          </a:extLst>
        </xdr:cNvPr>
        <xdr:cNvSpPr txBox="1"/>
      </xdr:nvSpPr>
      <xdr:spPr>
        <a:xfrm>
          <a:off x="1611004" y="10263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2DFA5A63-3303-4D38-B0DD-2F248A33BBBB}"/>
            </a:ext>
          </a:extLst>
        </xdr:cNvPr>
        <xdr:cNvSpPr txBox="1"/>
      </xdr:nvSpPr>
      <xdr:spPr>
        <a:xfrm>
          <a:off x="836304" y="1028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96718</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DC3C7D68-01DB-47A1-85E4-EA2115896484}"/>
            </a:ext>
          </a:extLst>
        </xdr:cNvPr>
        <xdr:cNvSpPr txBox="1"/>
      </xdr:nvSpPr>
      <xdr:spPr>
        <a:xfrm>
          <a:off x="3170564" y="9987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70593</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730A8F65-921E-4BCF-8D8F-1D86C567C629}"/>
            </a:ext>
          </a:extLst>
        </xdr:cNvPr>
        <xdr:cNvSpPr txBox="1"/>
      </xdr:nvSpPr>
      <xdr:spPr>
        <a:xfrm>
          <a:off x="2385704" y="9961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46100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977B8EF5-0ADF-40F7-8956-BD19FEF6C4DE}"/>
            </a:ext>
          </a:extLst>
        </xdr:cNvPr>
        <xdr:cNvSpPr txBox="1"/>
      </xdr:nvSpPr>
      <xdr:spPr>
        <a:xfrm>
          <a:off x="1611004" y="9936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19974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878376C-9F20-4FF1-A4D1-47072D7D7CB7}"/>
            </a:ext>
          </a:extLst>
        </xdr:cNvPr>
        <xdr:cNvSpPr txBox="1"/>
      </xdr:nvSpPr>
      <xdr:spPr>
        <a:xfrm>
          <a:off x="836304" y="9910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33A7337A-2766-40CC-B0FC-A2AB4D428EA7}"/>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DCD93813-D84C-4693-8655-06962F23601C}"/>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A6039C62-478A-4214-B3EA-F67DD5DB52EA}"/>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FE704A1D-2A1E-47C6-B28D-8AB48A9CC255}"/>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20A42174-E415-42F0-A74E-1A98C5B3127B}"/>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4945EF30-C0EF-4CF2-8EDB-CE810CC3EDA2}"/>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237DD41-DBC6-48D8-8C76-4B0BFF5D1684}"/>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86A62883-296A-4AF0-8084-FD8627A9AE8A}"/>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85461C2-0F10-4DBD-95B8-320BFABA5E8B}"/>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301FEC00-298F-4A50-8053-00BC379495F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7E5E00FB-AC63-42A6-8D41-90EAAEFF9771}"/>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95B3D4E9-0BA3-4535-BAB2-4FC9FF60F797}"/>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8798532C-C5A6-4314-832D-A25168E892EF}"/>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A6394ECF-5D7F-4E70-8701-E39BFB306989}"/>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15E63139-F245-4D56-89CB-5746475C8A3B}"/>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A99044A0-CEFA-4F74-AC6F-EA100A2C2160}"/>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3F29FEC7-6768-4D49-B086-BEF70F03B9FF}"/>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EA4ED013-748B-4D17-829A-12FA66ACAA3B}"/>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A74B8B83-63A6-45D9-BDC7-B0AAA2373662}"/>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F0035EC6-A0B4-47AA-9EF8-BDC55819C328}"/>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3AD5F27A-EB00-4B0A-86B1-1BC8EB164E97}"/>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784112BF-CA15-4B41-BCBE-F122447CB95C}"/>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912F77FC-4BA3-4FAB-AFFF-7343894E943A}"/>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112571</xdr:rowOff>
    </xdr:from>
    <xdr:to>
      <xdr:col>54</xdr:col>
      <xdr:colOff>189865</xdr:colOff>
      <xdr:row>64</xdr:row>
      <xdr:rowOff>68273</xdr:rowOff>
    </xdr:to>
    <xdr:cxnSp macro="">
      <xdr:nvCxnSpPr>
        <xdr:cNvPr id="230" name="直線コネクタ 229">
          <a:extLst>
            <a:ext uri="{FF2B5EF4-FFF2-40B4-BE49-F238E27FC236}">
              <a16:creationId xmlns:a16="http://schemas.microsoft.com/office/drawing/2014/main" id="{6E24FD09-43AF-416A-97E9-E73AEA164838}"/>
            </a:ext>
          </a:extLst>
        </xdr:cNvPr>
        <xdr:cNvCxnSpPr/>
      </xdr:nvCxnSpPr>
      <xdr:spPr>
        <a:xfrm flipV="1">
          <a:off x="9219565" y="9500411"/>
          <a:ext cx="0" cy="129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72100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754C7B25-99CE-4E1C-A443-BA1C49835C58}"/>
            </a:ext>
          </a:extLst>
        </xdr:cNvPr>
        <xdr:cNvSpPr txBox="1"/>
      </xdr:nvSpPr>
      <xdr:spPr>
        <a:xfrm>
          <a:off x="9258300" y="10801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68273</xdr:rowOff>
    </xdr:from>
    <xdr:to>
      <xdr:col>55</xdr:col>
      <xdr:colOff>88900</xdr:colOff>
      <xdr:row>64</xdr:row>
      <xdr:rowOff>68273</xdr:rowOff>
    </xdr:to>
    <xdr:cxnSp macro="">
      <xdr:nvCxnSpPr>
        <xdr:cNvPr id="232" name="直線コネクタ 231">
          <a:extLst>
            <a:ext uri="{FF2B5EF4-FFF2-40B4-BE49-F238E27FC236}">
              <a16:creationId xmlns:a16="http://schemas.microsoft.com/office/drawing/2014/main" id="{609F7323-65B0-4A78-AD89-9078B31418FB}"/>
            </a:ext>
          </a:extLst>
        </xdr:cNvPr>
        <xdr:cNvCxnSpPr/>
      </xdr:nvCxnSpPr>
      <xdr:spPr>
        <a:xfrm>
          <a:off x="9154160" y="10797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59248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F42DA63F-41F1-4764-BD90-842543DB44BF}"/>
            </a:ext>
          </a:extLst>
        </xdr:cNvPr>
        <xdr:cNvSpPr txBox="1"/>
      </xdr:nvSpPr>
      <xdr:spPr>
        <a:xfrm>
          <a:off x="9258300" y="92794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1,752,269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112571</xdr:rowOff>
    </xdr:from>
    <xdr:to>
      <xdr:col>55</xdr:col>
      <xdr:colOff>88900</xdr:colOff>
      <xdr:row>56</xdr:row>
      <xdr:rowOff>112571</xdr:rowOff>
    </xdr:to>
    <xdr:cxnSp macro="">
      <xdr:nvCxnSpPr>
        <xdr:cNvPr id="234" name="直線コネクタ 233">
          <a:extLst>
            <a:ext uri="{FF2B5EF4-FFF2-40B4-BE49-F238E27FC236}">
              <a16:creationId xmlns:a16="http://schemas.microsoft.com/office/drawing/2014/main" id="{4ED39B5F-C086-4FFD-9FCF-DCE38761DAC4}"/>
            </a:ext>
          </a:extLst>
        </xdr:cNvPr>
        <xdr:cNvCxnSpPr/>
      </xdr:nvCxnSpPr>
      <xdr:spPr>
        <a:xfrm>
          <a:off x="9154160" y="95004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85976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2E735D62-DD4E-4C86-B5A8-5CF883DF8D85}"/>
            </a:ext>
          </a:extLst>
        </xdr:cNvPr>
        <xdr:cNvSpPr txBox="1"/>
      </xdr:nvSpPr>
      <xdr:spPr>
        <a:xfrm>
          <a:off x="9258300" y="103120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63099</xdr:rowOff>
    </xdr:from>
    <xdr:to>
      <xdr:col>55</xdr:col>
      <xdr:colOff>50800</xdr:colOff>
      <xdr:row>62</xdr:row>
      <xdr:rowOff>164699</xdr:rowOff>
    </xdr:to>
    <xdr:sp macro="" textlink="">
      <xdr:nvSpPr>
        <xdr:cNvPr id="236" name="フローチャート: 判断 235">
          <a:extLst>
            <a:ext uri="{FF2B5EF4-FFF2-40B4-BE49-F238E27FC236}">
              <a16:creationId xmlns:a16="http://schemas.microsoft.com/office/drawing/2014/main" id="{3F17E994-BF8A-40A0-B69C-1278A5EB3569}"/>
            </a:ext>
          </a:extLst>
        </xdr:cNvPr>
        <xdr:cNvSpPr/>
      </xdr:nvSpPr>
      <xdr:spPr>
        <a:xfrm>
          <a:off x="9192260" y="104567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70929</xdr:rowOff>
    </xdr:from>
    <xdr:to>
      <xdr:col>50</xdr:col>
      <xdr:colOff>165100</xdr:colOff>
      <xdr:row>63</xdr:row>
      <xdr:rowOff>1079</xdr:rowOff>
    </xdr:to>
    <xdr:sp macro="" textlink="">
      <xdr:nvSpPr>
        <xdr:cNvPr id="237" name="フローチャート: 判断 236">
          <a:extLst>
            <a:ext uri="{FF2B5EF4-FFF2-40B4-BE49-F238E27FC236}">
              <a16:creationId xmlns:a16="http://schemas.microsoft.com/office/drawing/2014/main" id="{9422F0FA-60BE-4D63-96E2-A38664B34C2D}"/>
            </a:ext>
          </a:extLst>
        </xdr:cNvPr>
        <xdr:cNvSpPr/>
      </xdr:nvSpPr>
      <xdr:spPr>
        <a:xfrm>
          <a:off x="8445500" y="104646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79854</xdr:rowOff>
    </xdr:from>
    <xdr:to>
      <xdr:col>46</xdr:col>
      <xdr:colOff>38100</xdr:colOff>
      <xdr:row>63</xdr:row>
      <xdr:rowOff>10004</xdr:rowOff>
    </xdr:to>
    <xdr:sp macro="" textlink="">
      <xdr:nvSpPr>
        <xdr:cNvPr id="238" name="フローチャート: 判断 237">
          <a:extLst>
            <a:ext uri="{FF2B5EF4-FFF2-40B4-BE49-F238E27FC236}">
              <a16:creationId xmlns:a16="http://schemas.microsoft.com/office/drawing/2014/main" id="{3C2B9C89-04A3-4465-AB54-6945A411864F}"/>
            </a:ext>
          </a:extLst>
        </xdr:cNvPr>
        <xdr:cNvSpPr/>
      </xdr:nvSpPr>
      <xdr:spPr>
        <a:xfrm>
          <a:off x="7670800" y="104735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90446</xdr:rowOff>
    </xdr:from>
    <xdr:to>
      <xdr:col>41</xdr:col>
      <xdr:colOff>101600</xdr:colOff>
      <xdr:row>63</xdr:row>
      <xdr:rowOff>20596</xdr:rowOff>
    </xdr:to>
    <xdr:sp macro="" textlink="">
      <xdr:nvSpPr>
        <xdr:cNvPr id="239" name="フローチャート: 判断 238">
          <a:extLst>
            <a:ext uri="{FF2B5EF4-FFF2-40B4-BE49-F238E27FC236}">
              <a16:creationId xmlns:a16="http://schemas.microsoft.com/office/drawing/2014/main" id="{86BC190D-B89F-4BB2-BC5C-CA64121F8E8C}"/>
            </a:ext>
          </a:extLst>
        </xdr:cNvPr>
        <xdr:cNvSpPr/>
      </xdr:nvSpPr>
      <xdr:spPr>
        <a:xfrm>
          <a:off x="6873240" y="104841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116434</xdr:rowOff>
    </xdr:from>
    <xdr:to>
      <xdr:col>36</xdr:col>
      <xdr:colOff>165100</xdr:colOff>
      <xdr:row>63</xdr:row>
      <xdr:rowOff>46584</xdr:rowOff>
    </xdr:to>
    <xdr:sp macro="" textlink="">
      <xdr:nvSpPr>
        <xdr:cNvPr id="240" name="フローチャート: 判断 239">
          <a:extLst>
            <a:ext uri="{FF2B5EF4-FFF2-40B4-BE49-F238E27FC236}">
              <a16:creationId xmlns:a16="http://schemas.microsoft.com/office/drawing/2014/main" id="{E9139E83-EB34-47DE-82E5-F89A57AA748C}"/>
            </a:ext>
          </a:extLst>
        </xdr:cNvPr>
        <xdr:cNvSpPr/>
      </xdr:nvSpPr>
      <xdr:spPr>
        <a:xfrm>
          <a:off x="6098540" y="105101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57AE96A-9881-4F30-B36B-5B4B53094D7F}"/>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E6AB708-6CE7-4751-99AB-8E22AD2623D8}"/>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B0686C3-8ED2-43F2-B23C-7BDDD121C017}"/>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26C857D-4ED8-442F-989B-494780D9E575}"/>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B48AF23-1858-49AF-B8BD-431DDB1D3CAF}"/>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99075</xdr:rowOff>
    </xdr:from>
    <xdr:to>
      <xdr:col>55</xdr:col>
      <xdr:colOff>50800</xdr:colOff>
      <xdr:row>64</xdr:row>
      <xdr:rowOff>29225</xdr:rowOff>
    </xdr:to>
    <xdr:sp macro="" textlink="">
      <xdr:nvSpPr>
        <xdr:cNvPr id="246" name="楕円 245">
          <a:extLst>
            <a:ext uri="{FF2B5EF4-FFF2-40B4-BE49-F238E27FC236}">
              <a16:creationId xmlns:a16="http://schemas.microsoft.com/office/drawing/2014/main" id="{360FB1C2-D112-4B43-82F2-EA06F69C8E69}"/>
            </a:ext>
          </a:extLst>
        </xdr:cNvPr>
        <xdr:cNvSpPr/>
      </xdr:nvSpPr>
      <xdr:spPr>
        <a:xfrm>
          <a:off x="9192260" y="106603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14002</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8AFE572E-AB92-40A4-B41D-0C3CCFB9FD20}"/>
            </a:ext>
          </a:extLst>
        </xdr:cNvPr>
        <xdr:cNvSpPr txBox="1"/>
      </xdr:nvSpPr>
      <xdr:spPr>
        <a:xfrm>
          <a:off x="9258300" y="10575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101289</xdr:rowOff>
    </xdr:from>
    <xdr:to>
      <xdr:col>50</xdr:col>
      <xdr:colOff>165100</xdr:colOff>
      <xdr:row>64</xdr:row>
      <xdr:rowOff>31439</xdr:rowOff>
    </xdr:to>
    <xdr:sp macro="" textlink="">
      <xdr:nvSpPr>
        <xdr:cNvPr id="248" name="楕円 247">
          <a:extLst>
            <a:ext uri="{FF2B5EF4-FFF2-40B4-BE49-F238E27FC236}">
              <a16:creationId xmlns:a16="http://schemas.microsoft.com/office/drawing/2014/main" id="{B55022B6-7CAE-49FE-A3FE-F0B58993D9E0}"/>
            </a:ext>
          </a:extLst>
        </xdr:cNvPr>
        <xdr:cNvSpPr/>
      </xdr:nvSpPr>
      <xdr:spPr>
        <a:xfrm>
          <a:off x="8445500" y="106626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149875</xdr:rowOff>
    </xdr:from>
    <xdr:to>
      <xdr:col>55</xdr:col>
      <xdr:colOff>0</xdr:colOff>
      <xdr:row>63</xdr:row>
      <xdr:rowOff>152089</xdr:rowOff>
    </xdr:to>
    <xdr:cxnSp macro="">
      <xdr:nvCxnSpPr>
        <xdr:cNvPr id="249" name="直線コネクタ 248">
          <a:extLst>
            <a:ext uri="{FF2B5EF4-FFF2-40B4-BE49-F238E27FC236}">
              <a16:creationId xmlns:a16="http://schemas.microsoft.com/office/drawing/2014/main" id="{743CED0D-07C7-4A16-9451-5F83E2592554}"/>
            </a:ext>
          </a:extLst>
        </xdr:cNvPr>
        <xdr:cNvCxnSpPr/>
      </xdr:nvCxnSpPr>
      <xdr:spPr>
        <a:xfrm flipV="1">
          <a:off x="8496300" y="10711195"/>
          <a:ext cx="723900" cy="2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103539</xdr:rowOff>
    </xdr:from>
    <xdr:to>
      <xdr:col>46</xdr:col>
      <xdr:colOff>38100</xdr:colOff>
      <xdr:row>64</xdr:row>
      <xdr:rowOff>33689</xdr:rowOff>
    </xdr:to>
    <xdr:sp macro="" textlink="">
      <xdr:nvSpPr>
        <xdr:cNvPr id="250" name="楕円 249">
          <a:extLst>
            <a:ext uri="{FF2B5EF4-FFF2-40B4-BE49-F238E27FC236}">
              <a16:creationId xmlns:a16="http://schemas.microsoft.com/office/drawing/2014/main" id="{65F350C2-AEA3-4E7B-8C63-90F3720C497B}"/>
            </a:ext>
          </a:extLst>
        </xdr:cNvPr>
        <xdr:cNvSpPr/>
      </xdr:nvSpPr>
      <xdr:spPr>
        <a:xfrm>
          <a:off x="7670800" y="106648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152089</xdr:rowOff>
    </xdr:from>
    <xdr:to>
      <xdr:col>50</xdr:col>
      <xdr:colOff>114300</xdr:colOff>
      <xdr:row>63</xdr:row>
      <xdr:rowOff>154339</xdr:rowOff>
    </xdr:to>
    <xdr:cxnSp macro="">
      <xdr:nvCxnSpPr>
        <xdr:cNvPr id="251" name="直線コネクタ 250">
          <a:extLst>
            <a:ext uri="{FF2B5EF4-FFF2-40B4-BE49-F238E27FC236}">
              <a16:creationId xmlns:a16="http://schemas.microsoft.com/office/drawing/2014/main" id="{4449BC09-B039-40A0-A7E9-CA0771CF6617}"/>
            </a:ext>
          </a:extLst>
        </xdr:cNvPr>
        <xdr:cNvCxnSpPr/>
      </xdr:nvCxnSpPr>
      <xdr:spPr>
        <a:xfrm flipV="1">
          <a:off x="7713980" y="10713409"/>
          <a:ext cx="782320" cy="2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105816</xdr:rowOff>
    </xdr:from>
    <xdr:to>
      <xdr:col>41</xdr:col>
      <xdr:colOff>101600</xdr:colOff>
      <xdr:row>64</xdr:row>
      <xdr:rowOff>35966</xdr:rowOff>
    </xdr:to>
    <xdr:sp macro="" textlink="">
      <xdr:nvSpPr>
        <xdr:cNvPr id="252" name="楕円 251">
          <a:extLst>
            <a:ext uri="{FF2B5EF4-FFF2-40B4-BE49-F238E27FC236}">
              <a16:creationId xmlns:a16="http://schemas.microsoft.com/office/drawing/2014/main" id="{4B98EF71-B82C-4519-AFAC-84AE4747EA73}"/>
            </a:ext>
          </a:extLst>
        </xdr:cNvPr>
        <xdr:cNvSpPr/>
      </xdr:nvSpPr>
      <xdr:spPr>
        <a:xfrm>
          <a:off x="6873240" y="106671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154339</xdr:rowOff>
    </xdr:from>
    <xdr:to>
      <xdr:col>45</xdr:col>
      <xdr:colOff>177800</xdr:colOff>
      <xdr:row>63</xdr:row>
      <xdr:rowOff>156616</xdr:rowOff>
    </xdr:to>
    <xdr:cxnSp macro="">
      <xdr:nvCxnSpPr>
        <xdr:cNvPr id="253" name="直線コネクタ 252">
          <a:extLst>
            <a:ext uri="{FF2B5EF4-FFF2-40B4-BE49-F238E27FC236}">
              <a16:creationId xmlns:a16="http://schemas.microsoft.com/office/drawing/2014/main" id="{D9032E94-CB16-45B3-8CDF-891EC89153EC}"/>
            </a:ext>
          </a:extLst>
        </xdr:cNvPr>
        <xdr:cNvCxnSpPr/>
      </xdr:nvCxnSpPr>
      <xdr:spPr>
        <a:xfrm flipV="1">
          <a:off x="6924040" y="10715659"/>
          <a:ext cx="789940" cy="2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107524</xdr:rowOff>
    </xdr:from>
    <xdr:to>
      <xdr:col>36</xdr:col>
      <xdr:colOff>165100</xdr:colOff>
      <xdr:row>64</xdr:row>
      <xdr:rowOff>37674</xdr:rowOff>
    </xdr:to>
    <xdr:sp macro="" textlink="">
      <xdr:nvSpPr>
        <xdr:cNvPr id="254" name="楕円 253">
          <a:extLst>
            <a:ext uri="{FF2B5EF4-FFF2-40B4-BE49-F238E27FC236}">
              <a16:creationId xmlns:a16="http://schemas.microsoft.com/office/drawing/2014/main" id="{AF35F69C-3A69-4F3E-8D14-11DC27B5B337}"/>
            </a:ext>
          </a:extLst>
        </xdr:cNvPr>
        <xdr:cNvSpPr/>
      </xdr:nvSpPr>
      <xdr:spPr>
        <a:xfrm>
          <a:off x="6098540" y="106688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156616</xdr:rowOff>
    </xdr:from>
    <xdr:to>
      <xdr:col>41</xdr:col>
      <xdr:colOff>50800</xdr:colOff>
      <xdr:row>63</xdr:row>
      <xdr:rowOff>158324</xdr:rowOff>
    </xdr:to>
    <xdr:cxnSp macro="">
      <xdr:nvCxnSpPr>
        <xdr:cNvPr id="255" name="直線コネクタ 254">
          <a:extLst>
            <a:ext uri="{FF2B5EF4-FFF2-40B4-BE49-F238E27FC236}">
              <a16:creationId xmlns:a16="http://schemas.microsoft.com/office/drawing/2014/main" id="{9C1927C2-87B0-43CA-AAE3-70986F105052}"/>
            </a:ext>
          </a:extLst>
        </xdr:cNvPr>
        <xdr:cNvCxnSpPr/>
      </xdr:nvCxnSpPr>
      <xdr:spPr>
        <a:xfrm flipV="1">
          <a:off x="6149340" y="10717936"/>
          <a:ext cx="774700" cy="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17606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F0DE4752-4B71-4D59-9BFC-2CA2447B9A21}"/>
            </a:ext>
          </a:extLst>
        </xdr:cNvPr>
        <xdr:cNvSpPr txBox="1"/>
      </xdr:nvSpPr>
      <xdr:spPr>
        <a:xfrm>
          <a:off x="8214575" y="10243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26531</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CBF8AB46-9F79-491F-95F8-E6E43FB6C33D}"/>
            </a:ext>
          </a:extLst>
        </xdr:cNvPr>
        <xdr:cNvSpPr txBox="1"/>
      </xdr:nvSpPr>
      <xdr:spPr>
        <a:xfrm>
          <a:off x="7444955" y="10252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37123</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CA3A1489-D4AF-4EA9-9501-9437A21CBADA}"/>
            </a:ext>
          </a:extLst>
        </xdr:cNvPr>
        <xdr:cNvSpPr txBox="1"/>
      </xdr:nvSpPr>
      <xdr:spPr>
        <a:xfrm>
          <a:off x="6670255" y="10263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63111</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B786A94A-DAAE-40E9-809B-9ABA6971D05E}"/>
            </a:ext>
          </a:extLst>
        </xdr:cNvPr>
        <xdr:cNvSpPr txBox="1"/>
      </xdr:nvSpPr>
      <xdr:spPr>
        <a:xfrm>
          <a:off x="5872695" y="10289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22566</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AA3768D9-1514-45DA-94E9-4C4286AAE324}"/>
            </a:ext>
          </a:extLst>
        </xdr:cNvPr>
        <xdr:cNvSpPr txBox="1"/>
      </xdr:nvSpPr>
      <xdr:spPr>
        <a:xfrm>
          <a:off x="8214575" y="1075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24816</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539C1C42-3C06-4E78-A92B-86B73E60D990}"/>
            </a:ext>
          </a:extLst>
        </xdr:cNvPr>
        <xdr:cNvSpPr txBox="1"/>
      </xdr:nvSpPr>
      <xdr:spPr>
        <a:xfrm>
          <a:off x="7444955" y="10753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27093</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25C18634-A2A9-49E4-81C9-3E032CBCE8C8}"/>
            </a:ext>
          </a:extLst>
        </xdr:cNvPr>
        <xdr:cNvSpPr txBox="1"/>
      </xdr:nvSpPr>
      <xdr:spPr>
        <a:xfrm>
          <a:off x="6670255" y="10756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28801</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80A85AD9-9C81-47AB-985B-01A2DF9F2358}"/>
            </a:ext>
          </a:extLst>
        </xdr:cNvPr>
        <xdr:cNvSpPr txBox="1"/>
      </xdr:nvSpPr>
      <xdr:spPr>
        <a:xfrm>
          <a:off x="5872695" y="10757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72B408D1-B8B4-4DD5-A86D-88999BFAC863}"/>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3130C947-D768-4C13-82A7-AAE2FBAC3224}"/>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E48C2CC2-436E-4A81-BAD2-A13CE669BF8B}"/>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EF3A744C-DE39-414B-92F3-47C7C8216D22}"/>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7CBB2A69-D707-40E2-AD6A-4E0896D05F25}"/>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0FCB4B1-8764-4CC9-BF14-3DD73969B583}"/>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F39960C3-82C8-4B86-AA8A-2458D4860326}"/>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9FA618E6-8F34-41B6-99F5-F3326195AFBC}"/>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246B820A-AD3C-4E41-BAD6-0D8ECF1A8145}"/>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254D0497-183A-40B9-BC24-995488AE9FA3}"/>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2BAC04B-C742-46DD-BE8E-9A49379EC378}"/>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14F3E003-C5E7-482A-A18E-D6BA5F6292D3}"/>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33CBAD5F-61FA-4DBD-82B9-7DA7D6F868A8}"/>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7B047338-33C0-4710-BB23-10692699B8C3}"/>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D14E759B-0AC7-4C8E-A25A-E7E8CFC3B6A4}"/>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76D71DFE-D871-4A34-B0B6-C52030E37199}"/>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89E83113-CFBA-4B3A-AEFD-5EFBF0B2170A}"/>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36E0B24F-346A-4EF9-94E6-07259234BC8A}"/>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43B218FB-024F-4AF0-A688-C19FD9E70FBB}"/>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5BD463E0-EC37-4BBB-A99B-CE77E4CCB64B}"/>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C3DF655A-7D83-4A9B-90AF-77C9DAE8A1D9}"/>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CF8162DB-683F-41E4-BA22-D1FDB8692EBD}"/>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559F712D-08FE-4457-87D5-277F6B1D95FF}"/>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7AE5C1F7-B185-40B1-8B38-A92CDAFFE1B3}"/>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154305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8E9F895F-810E-483B-B28E-C5856683DBAF}"/>
            </a:ext>
          </a:extLst>
        </xdr:cNvPr>
        <xdr:cNvCxnSpPr/>
      </xdr:nvCxnSpPr>
      <xdr:spPr>
        <a:xfrm flipV="1">
          <a:off x="4086225" y="13230225"/>
          <a:ext cx="0" cy="1301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F915EE0A-0510-48D6-B0C7-4837C57967B2}"/>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740211AF-C828-44EE-A791-0266F9371B45}"/>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100982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33553280-AD9B-4611-B989-51B92670D2EA}"/>
            </a:ext>
          </a:extLst>
        </xdr:cNvPr>
        <xdr:cNvSpPr txBox="1"/>
      </xdr:nvSpPr>
      <xdr:spPr>
        <a:xfrm>
          <a:off x="4124960" y="13009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154305</xdr:rowOff>
    </xdr:from>
    <xdr:to>
      <xdr:col>24</xdr:col>
      <xdr:colOff>152400</xdr:colOff>
      <xdr:row>78</xdr:row>
      <xdr:rowOff>154305</xdr:rowOff>
    </xdr:to>
    <xdr:cxnSp macro="">
      <xdr:nvCxnSpPr>
        <xdr:cNvPr id="292" name="直線コネクタ 291">
          <a:extLst>
            <a:ext uri="{FF2B5EF4-FFF2-40B4-BE49-F238E27FC236}">
              <a16:creationId xmlns:a16="http://schemas.microsoft.com/office/drawing/2014/main" id="{100737F9-F883-47C1-BBFD-2E9C7945C1E1}"/>
            </a:ext>
          </a:extLst>
        </xdr:cNvPr>
        <xdr:cNvCxnSpPr/>
      </xdr:nvCxnSpPr>
      <xdr:spPr>
        <a:xfrm>
          <a:off x="4020820" y="132302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59707</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F69DDC88-AC7E-4A62-A6E7-256BC5612B47}"/>
            </a:ext>
          </a:extLst>
        </xdr:cNvPr>
        <xdr:cNvSpPr txBox="1"/>
      </xdr:nvSpPr>
      <xdr:spPr>
        <a:xfrm>
          <a:off x="4124960" y="138061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36830</xdr:rowOff>
    </xdr:from>
    <xdr:to>
      <xdr:col>24</xdr:col>
      <xdr:colOff>114300</xdr:colOff>
      <xdr:row>83</xdr:row>
      <xdr:rowOff>138430</xdr:rowOff>
    </xdr:to>
    <xdr:sp macro="" textlink="">
      <xdr:nvSpPr>
        <xdr:cNvPr id="294" name="フローチャート: 判断 293">
          <a:extLst>
            <a:ext uri="{FF2B5EF4-FFF2-40B4-BE49-F238E27FC236}">
              <a16:creationId xmlns:a16="http://schemas.microsoft.com/office/drawing/2014/main" id="{83C3D413-4DF7-4B95-B41F-7B3E5E2E914B}"/>
            </a:ext>
          </a:extLst>
        </xdr:cNvPr>
        <xdr:cNvSpPr/>
      </xdr:nvSpPr>
      <xdr:spPr>
        <a:xfrm>
          <a:off x="4036060" y="1395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17780</xdr:rowOff>
    </xdr:from>
    <xdr:to>
      <xdr:col>20</xdr:col>
      <xdr:colOff>38100</xdr:colOff>
      <xdr:row>83</xdr:row>
      <xdr:rowOff>119380</xdr:rowOff>
    </xdr:to>
    <xdr:sp macro="" textlink="">
      <xdr:nvSpPr>
        <xdr:cNvPr id="295" name="フローチャート: 判断 294">
          <a:extLst>
            <a:ext uri="{FF2B5EF4-FFF2-40B4-BE49-F238E27FC236}">
              <a16:creationId xmlns:a16="http://schemas.microsoft.com/office/drawing/2014/main" id="{6995CC7B-FE17-47CD-92A1-9E4B0F8FB596}"/>
            </a:ext>
          </a:extLst>
        </xdr:cNvPr>
        <xdr:cNvSpPr/>
      </xdr:nvSpPr>
      <xdr:spPr>
        <a:xfrm>
          <a:off x="3312160" y="139319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151130</xdr:rowOff>
    </xdr:from>
    <xdr:to>
      <xdr:col>15</xdr:col>
      <xdr:colOff>101600</xdr:colOff>
      <xdr:row>83</xdr:row>
      <xdr:rowOff>81280</xdr:rowOff>
    </xdr:to>
    <xdr:sp macro="" textlink="">
      <xdr:nvSpPr>
        <xdr:cNvPr id="296" name="フローチャート: 判断 295">
          <a:extLst>
            <a:ext uri="{FF2B5EF4-FFF2-40B4-BE49-F238E27FC236}">
              <a16:creationId xmlns:a16="http://schemas.microsoft.com/office/drawing/2014/main" id="{8D2B77AD-DE21-4F6C-8D64-D55E02DFD172}"/>
            </a:ext>
          </a:extLst>
        </xdr:cNvPr>
        <xdr:cNvSpPr/>
      </xdr:nvSpPr>
      <xdr:spPr>
        <a:xfrm>
          <a:off x="2514600" y="13897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141605</xdr:rowOff>
    </xdr:from>
    <xdr:to>
      <xdr:col>10</xdr:col>
      <xdr:colOff>165100</xdr:colOff>
      <xdr:row>83</xdr:row>
      <xdr:rowOff>71755</xdr:rowOff>
    </xdr:to>
    <xdr:sp macro="" textlink="">
      <xdr:nvSpPr>
        <xdr:cNvPr id="297" name="フローチャート: 判断 296">
          <a:extLst>
            <a:ext uri="{FF2B5EF4-FFF2-40B4-BE49-F238E27FC236}">
              <a16:creationId xmlns:a16="http://schemas.microsoft.com/office/drawing/2014/main" id="{2FEEB93F-39C5-4FF2-8CA8-CF47CE6CDAC0}"/>
            </a:ext>
          </a:extLst>
        </xdr:cNvPr>
        <xdr:cNvSpPr/>
      </xdr:nvSpPr>
      <xdr:spPr>
        <a:xfrm>
          <a:off x="1739900" y="138880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133986</xdr:rowOff>
    </xdr:from>
    <xdr:to>
      <xdr:col>6</xdr:col>
      <xdr:colOff>38100</xdr:colOff>
      <xdr:row>83</xdr:row>
      <xdr:rowOff>64136</xdr:rowOff>
    </xdr:to>
    <xdr:sp macro="" textlink="">
      <xdr:nvSpPr>
        <xdr:cNvPr id="298" name="フローチャート: 判断 297">
          <a:extLst>
            <a:ext uri="{FF2B5EF4-FFF2-40B4-BE49-F238E27FC236}">
              <a16:creationId xmlns:a16="http://schemas.microsoft.com/office/drawing/2014/main" id="{9BAF4644-E008-4431-82AD-18A5CD410BCE}"/>
            </a:ext>
          </a:extLst>
        </xdr:cNvPr>
        <xdr:cNvSpPr/>
      </xdr:nvSpPr>
      <xdr:spPr>
        <a:xfrm>
          <a:off x="965200" y="138804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1ABE3AC-7A75-4023-BCB6-1F282AE832DE}"/>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93766DC-D529-44E6-9F00-B22793DC7511}"/>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385CE8B-57F3-42BA-8605-8595950EBE89}"/>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CB7B7F8-2F8F-4894-AC93-BC7D2F2F077E}"/>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8FFC59D-3795-4E6B-8003-87D707226106}"/>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164464</xdr:rowOff>
    </xdr:from>
    <xdr:to>
      <xdr:col>24</xdr:col>
      <xdr:colOff>114300</xdr:colOff>
      <xdr:row>84</xdr:row>
      <xdr:rowOff>94614</xdr:rowOff>
    </xdr:to>
    <xdr:sp macro="" textlink="">
      <xdr:nvSpPr>
        <xdr:cNvPr id="304" name="楕円 303">
          <a:extLst>
            <a:ext uri="{FF2B5EF4-FFF2-40B4-BE49-F238E27FC236}">
              <a16:creationId xmlns:a16="http://schemas.microsoft.com/office/drawing/2014/main" id="{BD7358FF-183E-4B85-B0D3-10A50D528C36}"/>
            </a:ext>
          </a:extLst>
        </xdr:cNvPr>
        <xdr:cNvSpPr/>
      </xdr:nvSpPr>
      <xdr:spPr>
        <a:xfrm>
          <a:off x="4036060" y="140785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142891</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FE6147CF-3F12-452C-A750-A0FBD1551F8E}"/>
            </a:ext>
          </a:extLst>
        </xdr:cNvPr>
        <xdr:cNvSpPr txBox="1"/>
      </xdr:nvSpPr>
      <xdr:spPr>
        <a:xfrm>
          <a:off x="4124960" y="14057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143511</xdr:rowOff>
    </xdr:from>
    <xdr:to>
      <xdr:col>20</xdr:col>
      <xdr:colOff>38100</xdr:colOff>
      <xdr:row>84</xdr:row>
      <xdr:rowOff>73661</xdr:rowOff>
    </xdr:to>
    <xdr:sp macro="" textlink="">
      <xdr:nvSpPr>
        <xdr:cNvPr id="306" name="楕円 305">
          <a:extLst>
            <a:ext uri="{FF2B5EF4-FFF2-40B4-BE49-F238E27FC236}">
              <a16:creationId xmlns:a16="http://schemas.microsoft.com/office/drawing/2014/main" id="{E3814A9B-C7FD-41D4-8007-A09D6EBAFF74}"/>
            </a:ext>
          </a:extLst>
        </xdr:cNvPr>
        <xdr:cNvSpPr/>
      </xdr:nvSpPr>
      <xdr:spPr>
        <a:xfrm>
          <a:off x="3312160" y="140576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22861</xdr:rowOff>
    </xdr:from>
    <xdr:to>
      <xdr:col>24</xdr:col>
      <xdr:colOff>63500</xdr:colOff>
      <xdr:row>84</xdr:row>
      <xdr:rowOff>43814</xdr:rowOff>
    </xdr:to>
    <xdr:cxnSp macro="">
      <xdr:nvCxnSpPr>
        <xdr:cNvPr id="307" name="直線コネクタ 306">
          <a:extLst>
            <a:ext uri="{FF2B5EF4-FFF2-40B4-BE49-F238E27FC236}">
              <a16:creationId xmlns:a16="http://schemas.microsoft.com/office/drawing/2014/main" id="{AF11DDDD-C111-416D-9A7B-83D9732A9E11}"/>
            </a:ext>
          </a:extLst>
        </xdr:cNvPr>
        <xdr:cNvCxnSpPr/>
      </xdr:nvCxnSpPr>
      <xdr:spPr>
        <a:xfrm>
          <a:off x="3355340" y="14104621"/>
          <a:ext cx="73152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126364</xdr:rowOff>
    </xdr:from>
    <xdr:to>
      <xdr:col>15</xdr:col>
      <xdr:colOff>101600</xdr:colOff>
      <xdr:row>84</xdr:row>
      <xdr:rowOff>56514</xdr:rowOff>
    </xdr:to>
    <xdr:sp macro="" textlink="">
      <xdr:nvSpPr>
        <xdr:cNvPr id="308" name="楕円 307">
          <a:extLst>
            <a:ext uri="{FF2B5EF4-FFF2-40B4-BE49-F238E27FC236}">
              <a16:creationId xmlns:a16="http://schemas.microsoft.com/office/drawing/2014/main" id="{8ADE6F7C-12B9-49F4-8FF6-AE6909CE38EB}"/>
            </a:ext>
          </a:extLst>
        </xdr:cNvPr>
        <xdr:cNvSpPr/>
      </xdr:nvSpPr>
      <xdr:spPr>
        <a:xfrm>
          <a:off x="2514600" y="140404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5714</xdr:rowOff>
    </xdr:from>
    <xdr:to>
      <xdr:col>19</xdr:col>
      <xdr:colOff>177800</xdr:colOff>
      <xdr:row>84</xdr:row>
      <xdr:rowOff>22861</xdr:rowOff>
    </xdr:to>
    <xdr:cxnSp macro="">
      <xdr:nvCxnSpPr>
        <xdr:cNvPr id="309" name="直線コネクタ 308">
          <a:extLst>
            <a:ext uri="{FF2B5EF4-FFF2-40B4-BE49-F238E27FC236}">
              <a16:creationId xmlns:a16="http://schemas.microsoft.com/office/drawing/2014/main" id="{DF6CA902-89DB-41AB-9E54-5F348115155D}"/>
            </a:ext>
          </a:extLst>
        </xdr:cNvPr>
        <xdr:cNvCxnSpPr/>
      </xdr:nvCxnSpPr>
      <xdr:spPr>
        <a:xfrm>
          <a:off x="2565400" y="14087474"/>
          <a:ext cx="78994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103505</xdr:rowOff>
    </xdr:from>
    <xdr:to>
      <xdr:col>10</xdr:col>
      <xdr:colOff>165100</xdr:colOff>
      <xdr:row>84</xdr:row>
      <xdr:rowOff>33655</xdr:rowOff>
    </xdr:to>
    <xdr:sp macro="" textlink="">
      <xdr:nvSpPr>
        <xdr:cNvPr id="310" name="楕円 309">
          <a:extLst>
            <a:ext uri="{FF2B5EF4-FFF2-40B4-BE49-F238E27FC236}">
              <a16:creationId xmlns:a16="http://schemas.microsoft.com/office/drawing/2014/main" id="{3170807D-D53E-42C1-BCED-26DB0266743B}"/>
            </a:ext>
          </a:extLst>
        </xdr:cNvPr>
        <xdr:cNvSpPr/>
      </xdr:nvSpPr>
      <xdr:spPr>
        <a:xfrm>
          <a:off x="1739900" y="140176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154305</xdr:rowOff>
    </xdr:from>
    <xdr:to>
      <xdr:col>15</xdr:col>
      <xdr:colOff>50800</xdr:colOff>
      <xdr:row>84</xdr:row>
      <xdr:rowOff>5714</xdr:rowOff>
    </xdr:to>
    <xdr:cxnSp macro="">
      <xdr:nvCxnSpPr>
        <xdr:cNvPr id="311" name="直線コネクタ 310">
          <a:extLst>
            <a:ext uri="{FF2B5EF4-FFF2-40B4-BE49-F238E27FC236}">
              <a16:creationId xmlns:a16="http://schemas.microsoft.com/office/drawing/2014/main" id="{A209B31D-3EB0-46D6-8518-B93AD0A7390F}"/>
            </a:ext>
          </a:extLst>
        </xdr:cNvPr>
        <xdr:cNvCxnSpPr/>
      </xdr:nvCxnSpPr>
      <xdr:spPr>
        <a:xfrm>
          <a:off x="1790700" y="14068425"/>
          <a:ext cx="77470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76836</xdr:rowOff>
    </xdr:from>
    <xdr:to>
      <xdr:col>6</xdr:col>
      <xdr:colOff>38100</xdr:colOff>
      <xdr:row>84</xdr:row>
      <xdr:rowOff>6986</xdr:rowOff>
    </xdr:to>
    <xdr:sp macro="" textlink="">
      <xdr:nvSpPr>
        <xdr:cNvPr id="312" name="楕円 311">
          <a:extLst>
            <a:ext uri="{FF2B5EF4-FFF2-40B4-BE49-F238E27FC236}">
              <a16:creationId xmlns:a16="http://schemas.microsoft.com/office/drawing/2014/main" id="{736D830E-D8F5-41D6-AE0F-FC56F408959B}"/>
            </a:ext>
          </a:extLst>
        </xdr:cNvPr>
        <xdr:cNvSpPr/>
      </xdr:nvSpPr>
      <xdr:spPr>
        <a:xfrm>
          <a:off x="965200" y="139909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127636</xdr:rowOff>
    </xdr:from>
    <xdr:to>
      <xdr:col>10</xdr:col>
      <xdr:colOff>114300</xdr:colOff>
      <xdr:row>83</xdr:row>
      <xdr:rowOff>154305</xdr:rowOff>
    </xdr:to>
    <xdr:cxnSp macro="">
      <xdr:nvCxnSpPr>
        <xdr:cNvPr id="313" name="直線コネクタ 312">
          <a:extLst>
            <a:ext uri="{FF2B5EF4-FFF2-40B4-BE49-F238E27FC236}">
              <a16:creationId xmlns:a16="http://schemas.microsoft.com/office/drawing/2014/main" id="{08E90BAB-88BE-4041-99B5-6E5220FB32DD}"/>
            </a:ext>
          </a:extLst>
        </xdr:cNvPr>
        <xdr:cNvCxnSpPr/>
      </xdr:nvCxnSpPr>
      <xdr:spPr>
        <a:xfrm>
          <a:off x="1008380" y="14041756"/>
          <a:ext cx="78232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135907</xdr:rowOff>
    </xdr:from>
    <xdr:ext cx="405111" cy="259045"/>
    <xdr:sp macro="" textlink="">
      <xdr:nvSpPr>
        <xdr:cNvPr id="314" name="n_1aveValue【公営住宅】&#10;有形固定資産減価償却率">
          <a:extLst>
            <a:ext uri="{FF2B5EF4-FFF2-40B4-BE49-F238E27FC236}">
              <a16:creationId xmlns:a16="http://schemas.microsoft.com/office/drawing/2014/main" id="{69550516-C2B3-4B10-9438-3F76D260A91A}"/>
            </a:ext>
          </a:extLst>
        </xdr:cNvPr>
        <xdr:cNvSpPr txBox="1"/>
      </xdr:nvSpPr>
      <xdr:spPr>
        <a:xfrm>
          <a:off x="3170564"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97807</xdr:rowOff>
    </xdr:from>
    <xdr:ext cx="405111" cy="259045"/>
    <xdr:sp macro="" textlink="">
      <xdr:nvSpPr>
        <xdr:cNvPr id="315" name="n_2aveValue【公営住宅】&#10;有形固定資産減価償却率">
          <a:extLst>
            <a:ext uri="{FF2B5EF4-FFF2-40B4-BE49-F238E27FC236}">
              <a16:creationId xmlns:a16="http://schemas.microsoft.com/office/drawing/2014/main" id="{AB15E963-A641-40EB-8217-92F4B3BC6AF1}"/>
            </a:ext>
          </a:extLst>
        </xdr:cNvPr>
        <xdr:cNvSpPr txBox="1"/>
      </xdr:nvSpPr>
      <xdr:spPr>
        <a:xfrm>
          <a:off x="2385704" y="1367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88282</xdr:rowOff>
    </xdr:from>
    <xdr:ext cx="405111" cy="259045"/>
    <xdr:sp macro="" textlink="">
      <xdr:nvSpPr>
        <xdr:cNvPr id="316" name="n_3aveValue【公営住宅】&#10;有形固定資産減価償却率">
          <a:extLst>
            <a:ext uri="{FF2B5EF4-FFF2-40B4-BE49-F238E27FC236}">
              <a16:creationId xmlns:a16="http://schemas.microsoft.com/office/drawing/2014/main" id="{4DB6D35E-6917-4B05-AC08-72161D2537EF}"/>
            </a:ext>
          </a:extLst>
        </xdr:cNvPr>
        <xdr:cNvSpPr txBox="1"/>
      </xdr:nvSpPr>
      <xdr:spPr>
        <a:xfrm>
          <a:off x="1611004" y="1366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80663</xdr:rowOff>
    </xdr:from>
    <xdr:ext cx="405111" cy="259045"/>
    <xdr:sp macro="" textlink="">
      <xdr:nvSpPr>
        <xdr:cNvPr id="317" name="n_4aveValue【公営住宅】&#10;有形固定資産減価償却率">
          <a:extLst>
            <a:ext uri="{FF2B5EF4-FFF2-40B4-BE49-F238E27FC236}">
              <a16:creationId xmlns:a16="http://schemas.microsoft.com/office/drawing/2014/main" id="{5C3E5B60-658D-4516-B460-747D828A5CB4}"/>
            </a:ext>
          </a:extLst>
        </xdr:cNvPr>
        <xdr:cNvSpPr txBox="1"/>
      </xdr:nvSpPr>
      <xdr:spPr>
        <a:xfrm>
          <a:off x="836304" y="13659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64788</xdr:rowOff>
    </xdr:from>
    <xdr:ext cx="405111" cy="259045"/>
    <xdr:sp macro="" textlink="">
      <xdr:nvSpPr>
        <xdr:cNvPr id="318" name="n_1mainValue【公営住宅】&#10;有形固定資産減価償却率">
          <a:extLst>
            <a:ext uri="{FF2B5EF4-FFF2-40B4-BE49-F238E27FC236}">
              <a16:creationId xmlns:a16="http://schemas.microsoft.com/office/drawing/2014/main" id="{68AF5F73-220D-4B1A-B0E8-7F26642A84BE}"/>
            </a:ext>
          </a:extLst>
        </xdr:cNvPr>
        <xdr:cNvSpPr txBox="1"/>
      </xdr:nvSpPr>
      <xdr:spPr>
        <a:xfrm>
          <a:off x="3170564" y="1414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47641</xdr:rowOff>
    </xdr:from>
    <xdr:ext cx="405111" cy="259045"/>
    <xdr:sp macro="" textlink="">
      <xdr:nvSpPr>
        <xdr:cNvPr id="319" name="n_2mainValue【公営住宅】&#10;有形固定資産減価償却率">
          <a:extLst>
            <a:ext uri="{FF2B5EF4-FFF2-40B4-BE49-F238E27FC236}">
              <a16:creationId xmlns:a16="http://schemas.microsoft.com/office/drawing/2014/main" id="{BB201E2F-7AA3-453D-AF92-0E866399A623}"/>
            </a:ext>
          </a:extLst>
        </xdr:cNvPr>
        <xdr:cNvSpPr txBox="1"/>
      </xdr:nvSpPr>
      <xdr:spPr>
        <a:xfrm>
          <a:off x="2385704" y="14129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24782</xdr:rowOff>
    </xdr:from>
    <xdr:ext cx="405111" cy="259045"/>
    <xdr:sp macro="" textlink="">
      <xdr:nvSpPr>
        <xdr:cNvPr id="320" name="n_3mainValue【公営住宅】&#10;有形固定資産減価償却率">
          <a:extLst>
            <a:ext uri="{FF2B5EF4-FFF2-40B4-BE49-F238E27FC236}">
              <a16:creationId xmlns:a16="http://schemas.microsoft.com/office/drawing/2014/main" id="{8AB8FBC6-1D4F-4C77-AB49-CA8C767B3F23}"/>
            </a:ext>
          </a:extLst>
        </xdr:cNvPr>
        <xdr:cNvSpPr txBox="1"/>
      </xdr:nvSpPr>
      <xdr:spPr>
        <a:xfrm>
          <a:off x="1611004" y="1410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169563</xdr:rowOff>
    </xdr:from>
    <xdr:ext cx="405111" cy="259045"/>
    <xdr:sp macro="" textlink="">
      <xdr:nvSpPr>
        <xdr:cNvPr id="321" name="n_4mainValue【公営住宅】&#10;有形固定資産減価償却率">
          <a:extLst>
            <a:ext uri="{FF2B5EF4-FFF2-40B4-BE49-F238E27FC236}">
              <a16:creationId xmlns:a16="http://schemas.microsoft.com/office/drawing/2014/main" id="{B945460C-1CB7-4C7A-B2E2-5C22BCF3BCBD}"/>
            </a:ext>
          </a:extLst>
        </xdr:cNvPr>
        <xdr:cNvSpPr txBox="1"/>
      </xdr:nvSpPr>
      <xdr:spPr>
        <a:xfrm>
          <a:off x="836304" y="1408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778D3B33-532A-4EE5-B19A-21E3349C6B4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267C8EAC-733C-474D-94ED-62DC7ED2EDAD}"/>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BA070C1E-5C2F-41DD-A678-39CF83940C31}"/>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252845B8-7A95-4DF4-9911-19C092C18FF7}"/>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F983B7FC-7730-4977-A70F-A50615CA6741}"/>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87F159A9-8B26-479C-A3C4-C28AB7A7640F}"/>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37AAA4F2-3328-4123-88FE-05A06BF2572E}"/>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A10F7B48-1E76-4C79-90B9-063EC1FAC41E}"/>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C01DFEBA-7C6F-4495-BEF2-BD4453E18B61}"/>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A70DDD33-AA51-447F-9E31-AE3EC38034BD}"/>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CAD09C62-D754-424E-B572-9903E70585E5}"/>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61D064CF-5EA0-4FDA-95FA-8DD4057E4FB8}"/>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1EBF5B91-53A1-4794-8284-5B85ABB3428E}"/>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5" name="テキスト ボックス 334">
          <a:extLst>
            <a:ext uri="{FF2B5EF4-FFF2-40B4-BE49-F238E27FC236}">
              <a16:creationId xmlns:a16="http://schemas.microsoft.com/office/drawing/2014/main" id="{E90E2B8A-8BA5-462B-A79C-386FF021C1CF}"/>
            </a:ext>
          </a:extLst>
        </xdr:cNvPr>
        <xdr:cNvSpPr txBox="1"/>
      </xdr:nvSpPr>
      <xdr:spPr>
        <a:xfrm>
          <a:off x="5364041" y="138709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7D110990-0855-4FB2-A045-F7012AA9D2F7}"/>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7" name="テキスト ボックス 336">
          <a:extLst>
            <a:ext uri="{FF2B5EF4-FFF2-40B4-BE49-F238E27FC236}">
              <a16:creationId xmlns:a16="http://schemas.microsoft.com/office/drawing/2014/main" id="{A41A70E1-92E8-48A7-BEFE-0A60BF6F0DB2}"/>
            </a:ext>
          </a:extLst>
        </xdr:cNvPr>
        <xdr:cNvSpPr txBox="1"/>
      </xdr:nvSpPr>
      <xdr:spPr>
        <a:xfrm>
          <a:off x="5364041" y="13421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6890BAEC-4A06-4A3B-976C-29AC596EADFF}"/>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9" name="テキスト ボックス 338">
          <a:extLst>
            <a:ext uri="{FF2B5EF4-FFF2-40B4-BE49-F238E27FC236}">
              <a16:creationId xmlns:a16="http://schemas.microsoft.com/office/drawing/2014/main" id="{13196497-F8E0-43E2-BE4E-6E4D65948025}"/>
            </a:ext>
          </a:extLst>
        </xdr:cNvPr>
        <xdr:cNvSpPr txBox="1"/>
      </xdr:nvSpPr>
      <xdr:spPr>
        <a:xfrm>
          <a:off x="5364041" y="129756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967C0403-108F-4E5B-A06C-36A79B7403EC}"/>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1" name="テキスト ボックス 340">
          <a:extLst>
            <a:ext uri="{FF2B5EF4-FFF2-40B4-BE49-F238E27FC236}">
              <a16:creationId xmlns:a16="http://schemas.microsoft.com/office/drawing/2014/main" id="{8B9E4113-E068-426F-A334-3869DE580DDD}"/>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AD503F49-798B-471F-94F4-04E8D56BEA71}"/>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147645</xdr:rowOff>
    </xdr:from>
    <xdr:to>
      <xdr:col>54</xdr:col>
      <xdr:colOff>189865</xdr:colOff>
      <xdr:row>86</xdr:row>
      <xdr:rowOff>36134</xdr:rowOff>
    </xdr:to>
    <xdr:cxnSp macro="">
      <xdr:nvCxnSpPr>
        <xdr:cNvPr id="343" name="直線コネクタ 342">
          <a:extLst>
            <a:ext uri="{FF2B5EF4-FFF2-40B4-BE49-F238E27FC236}">
              <a16:creationId xmlns:a16="http://schemas.microsoft.com/office/drawing/2014/main" id="{941A4FA9-9D2B-4E91-9C97-8968A6831171}"/>
            </a:ext>
          </a:extLst>
        </xdr:cNvPr>
        <xdr:cNvCxnSpPr/>
      </xdr:nvCxnSpPr>
      <xdr:spPr>
        <a:xfrm flipV="1">
          <a:off x="9219565" y="13223565"/>
          <a:ext cx="0" cy="1229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39961</xdr:rowOff>
    </xdr:from>
    <xdr:ext cx="469744" cy="259045"/>
    <xdr:sp macro="" textlink="">
      <xdr:nvSpPr>
        <xdr:cNvPr id="344" name="【公営住宅】&#10;一人当たり面積最小値テキスト">
          <a:extLst>
            <a:ext uri="{FF2B5EF4-FFF2-40B4-BE49-F238E27FC236}">
              <a16:creationId xmlns:a16="http://schemas.microsoft.com/office/drawing/2014/main" id="{CD3393CC-132F-453B-8A20-B0BE71212D43}"/>
            </a:ext>
          </a:extLst>
        </xdr:cNvPr>
        <xdr:cNvSpPr txBox="1"/>
      </xdr:nvSpPr>
      <xdr:spPr>
        <a:xfrm>
          <a:off x="9258300" y="14457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36134</xdr:rowOff>
    </xdr:from>
    <xdr:to>
      <xdr:col>55</xdr:col>
      <xdr:colOff>88900</xdr:colOff>
      <xdr:row>86</xdr:row>
      <xdr:rowOff>36134</xdr:rowOff>
    </xdr:to>
    <xdr:cxnSp macro="">
      <xdr:nvCxnSpPr>
        <xdr:cNvPr id="345" name="直線コネクタ 344">
          <a:extLst>
            <a:ext uri="{FF2B5EF4-FFF2-40B4-BE49-F238E27FC236}">
              <a16:creationId xmlns:a16="http://schemas.microsoft.com/office/drawing/2014/main" id="{CF0F56C7-7D68-4BB2-B8DD-CF66E14D596F}"/>
            </a:ext>
          </a:extLst>
        </xdr:cNvPr>
        <xdr:cNvCxnSpPr/>
      </xdr:nvCxnSpPr>
      <xdr:spPr>
        <a:xfrm>
          <a:off x="9154160" y="144531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94322</xdr:rowOff>
    </xdr:from>
    <xdr:ext cx="534377" cy="259045"/>
    <xdr:sp macro="" textlink="">
      <xdr:nvSpPr>
        <xdr:cNvPr id="346" name="【公営住宅】&#10;一人当たり面積最大値テキスト">
          <a:extLst>
            <a:ext uri="{FF2B5EF4-FFF2-40B4-BE49-F238E27FC236}">
              <a16:creationId xmlns:a16="http://schemas.microsoft.com/office/drawing/2014/main" id="{FFF448F6-2BD8-4778-8986-E72DFB89C1D9}"/>
            </a:ext>
          </a:extLst>
        </xdr:cNvPr>
        <xdr:cNvSpPr txBox="1"/>
      </xdr:nvSpPr>
      <xdr:spPr>
        <a:xfrm>
          <a:off x="9258300" y="13002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147645</xdr:rowOff>
    </xdr:from>
    <xdr:to>
      <xdr:col>55</xdr:col>
      <xdr:colOff>88900</xdr:colOff>
      <xdr:row>78</xdr:row>
      <xdr:rowOff>147645</xdr:rowOff>
    </xdr:to>
    <xdr:cxnSp macro="">
      <xdr:nvCxnSpPr>
        <xdr:cNvPr id="347" name="直線コネクタ 346">
          <a:extLst>
            <a:ext uri="{FF2B5EF4-FFF2-40B4-BE49-F238E27FC236}">
              <a16:creationId xmlns:a16="http://schemas.microsoft.com/office/drawing/2014/main" id="{0DD7C5D6-D257-4379-8F7F-A627F530ECE8}"/>
            </a:ext>
          </a:extLst>
        </xdr:cNvPr>
        <xdr:cNvCxnSpPr/>
      </xdr:nvCxnSpPr>
      <xdr:spPr>
        <a:xfrm>
          <a:off x="9154160" y="132235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122648</xdr:rowOff>
    </xdr:from>
    <xdr:ext cx="469744" cy="259045"/>
    <xdr:sp macro="" textlink="">
      <xdr:nvSpPr>
        <xdr:cNvPr id="348" name="【公営住宅】&#10;一人当たり面積平均値テキスト">
          <a:extLst>
            <a:ext uri="{FF2B5EF4-FFF2-40B4-BE49-F238E27FC236}">
              <a16:creationId xmlns:a16="http://schemas.microsoft.com/office/drawing/2014/main" id="{3B530E04-6107-4998-8B29-DAFB0B998922}"/>
            </a:ext>
          </a:extLst>
        </xdr:cNvPr>
        <xdr:cNvSpPr txBox="1"/>
      </xdr:nvSpPr>
      <xdr:spPr>
        <a:xfrm>
          <a:off x="9258300" y="142044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99771</xdr:rowOff>
    </xdr:from>
    <xdr:to>
      <xdr:col>55</xdr:col>
      <xdr:colOff>50800</xdr:colOff>
      <xdr:row>86</xdr:row>
      <xdr:rowOff>29921</xdr:rowOff>
    </xdr:to>
    <xdr:sp macro="" textlink="">
      <xdr:nvSpPr>
        <xdr:cNvPr id="349" name="フローチャート: 判断 348">
          <a:extLst>
            <a:ext uri="{FF2B5EF4-FFF2-40B4-BE49-F238E27FC236}">
              <a16:creationId xmlns:a16="http://schemas.microsoft.com/office/drawing/2014/main" id="{6405BC60-A10E-4459-9E26-BF4AE6B1D996}"/>
            </a:ext>
          </a:extLst>
        </xdr:cNvPr>
        <xdr:cNvSpPr/>
      </xdr:nvSpPr>
      <xdr:spPr>
        <a:xfrm>
          <a:off x="9192260" y="143491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100502</xdr:rowOff>
    </xdr:from>
    <xdr:to>
      <xdr:col>50</xdr:col>
      <xdr:colOff>165100</xdr:colOff>
      <xdr:row>86</xdr:row>
      <xdr:rowOff>30652</xdr:rowOff>
    </xdr:to>
    <xdr:sp macro="" textlink="">
      <xdr:nvSpPr>
        <xdr:cNvPr id="350" name="フローチャート: 判断 349">
          <a:extLst>
            <a:ext uri="{FF2B5EF4-FFF2-40B4-BE49-F238E27FC236}">
              <a16:creationId xmlns:a16="http://schemas.microsoft.com/office/drawing/2014/main" id="{E8861BEE-3490-4C0D-B6E1-B1FE6B91501B}"/>
            </a:ext>
          </a:extLst>
        </xdr:cNvPr>
        <xdr:cNvSpPr/>
      </xdr:nvSpPr>
      <xdr:spPr>
        <a:xfrm>
          <a:off x="8445500" y="143499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100777</xdr:rowOff>
    </xdr:from>
    <xdr:to>
      <xdr:col>46</xdr:col>
      <xdr:colOff>38100</xdr:colOff>
      <xdr:row>86</xdr:row>
      <xdr:rowOff>30927</xdr:rowOff>
    </xdr:to>
    <xdr:sp macro="" textlink="">
      <xdr:nvSpPr>
        <xdr:cNvPr id="351" name="フローチャート: 判断 350">
          <a:extLst>
            <a:ext uri="{FF2B5EF4-FFF2-40B4-BE49-F238E27FC236}">
              <a16:creationId xmlns:a16="http://schemas.microsoft.com/office/drawing/2014/main" id="{BF5AD9D7-FA53-413F-91BB-BF7B05B8C5AA}"/>
            </a:ext>
          </a:extLst>
        </xdr:cNvPr>
        <xdr:cNvSpPr/>
      </xdr:nvSpPr>
      <xdr:spPr>
        <a:xfrm>
          <a:off x="7670800" y="143501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101966</xdr:rowOff>
    </xdr:from>
    <xdr:to>
      <xdr:col>41</xdr:col>
      <xdr:colOff>101600</xdr:colOff>
      <xdr:row>86</xdr:row>
      <xdr:rowOff>32116</xdr:rowOff>
    </xdr:to>
    <xdr:sp macro="" textlink="">
      <xdr:nvSpPr>
        <xdr:cNvPr id="352" name="フローチャート: 判断 351">
          <a:extLst>
            <a:ext uri="{FF2B5EF4-FFF2-40B4-BE49-F238E27FC236}">
              <a16:creationId xmlns:a16="http://schemas.microsoft.com/office/drawing/2014/main" id="{36644091-2AEF-4748-96D7-0D55BD0AC02F}"/>
            </a:ext>
          </a:extLst>
        </xdr:cNvPr>
        <xdr:cNvSpPr/>
      </xdr:nvSpPr>
      <xdr:spPr>
        <a:xfrm>
          <a:off x="6873240" y="143513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124689</xdr:rowOff>
    </xdr:from>
    <xdr:to>
      <xdr:col>36</xdr:col>
      <xdr:colOff>165100</xdr:colOff>
      <xdr:row>86</xdr:row>
      <xdr:rowOff>54839</xdr:rowOff>
    </xdr:to>
    <xdr:sp macro="" textlink="">
      <xdr:nvSpPr>
        <xdr:cNvPr id="353" name="フローチャート: 判断 352">
          <a:extLst>
            <a:ext uri="{FF2B5EF4-FFF2-40B4-BE49-F238E27FC236}">
              <a16:creationId xmlns:a16="http://schemas.microsoft.com/office/drawing/2014/main" id="{CB20B0B1-2820-49F3-8123-31DBCB834988}"/>
            </a:ext>
          </a:extLst>
        </xdr:cNvPr>
        <xdr:cNvSpPr/>
      </xdr:nvSpPr>
      <xdr:spPr>
        <a:xfrm>
          <a:off x="6098540" y="143740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47B682C-7D38-40CF-918C-366A51234762}"/>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7076B74-2F03-42A7-8DCA-D0EEFB37C82B}"/>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482A9C4-BDEF-4C5F-9F3A-0DC9E99AA4BD}"/>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701AE32-157D-4D8F-97DC-9AEEB3180E07}"/>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23913A2-0137-4E79-8180-6EBFC51308E9}"/>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124095</xdr:rowOff>
    </xdr:from>
    <xdr:to>
      <xdr:col>55</xdr:col>
      <xdr:colOff>50800</xdr:colOff>
      <xdr:row>86</xdr:row>
      <xdr:rowOff>54245</xdr:rowOff>
    </xdr:to>
    <xdr:sp macro="" textlink="">
      <xdr:nvSpPr>
        <xdr:cNvPr id="359" name="楕円 358">
          <a:extLst>
            <a:ext uri="{FF2B5EF4-FFF2-40B4-BE49-F238E27FC236}">
              <a16:creationId xmlns:a16="http://schemas.microsoft.com/office/drawing/2014/main" id="{61C17174-0D40-46E2-BEAD-D5ED1CEAFA54}"/>
            </a:ext>
          </a:extLst>
        </xdr:cNvPr>
        <xdr:cNvSpPr/>
      </xdr:nvSpPr>
      <xdr:spPr>
        <a:xfrm>
          <a:off x="9192260" y="143734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78199</xdr:rowOff>
    </xdr:from>
    <xdr:ext cx="469744" cy="259045"/>
    <xdr:sp macro="" textlink="">
      <xdr:nvSpPr>
        <xdr:cNvPr id="360" name="【公営住宅】&#10;一人当たり面積該当値テキスト">
          <a:extLst>
            <a:ext uri="{FF2B5EF4-FFF2-40B4-BE49-F238E27FC236}">
              <a16:creationId xmlns:a16="http://schemas.microsoft.com/office/drawing/2014/main" id="{54696E8D-C76A-4300-8ED9-0EBD1A2CDE25}"/>
            </a:ext>
          </a:extLst>
        </xdr:cNvPr>
        <xdr:cNvSpPr txBox="1"/>
      </xdr:nvSpPr>
      <xdr:spPr>
        <a:xfrm>
          <a:off x="9258300" y="14327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124871</xdr:rowOff>
    </xdr:from>
    <xdr:to>
      <xdr:col>50</xdr:col>
      <xdr:colOff>165100</xdr:colOff>
      <xdr:row>86</xdr:row>
      <xdr:rowOff>55021</xdr:rowOff>
    </xdr:to>
    <xdr:sp macro="" textlink="">
      <xdr:nvSpPr>
        <xdr:cNvPr id="361" name="楕円 360">
          <a:extLst>
            <a:ext uri="{FF2B5EF4-FFF2-40B4-BE49-F238E27FC236}">
              <a16:creationId xmlns:a16="http://schemas.microsoft.com/office/drawing/2014/main" id="{A9B2ECAF-ACBF-4D8B-B844-820921FC7414}"/>
            </a:ext>
          </a:extLst>
        </xdr:cNvPr>
        <xdr:cNvSpPr/>
      </xdr:nvSpPr>
      <xdr:spPr>
        <a:xfrm>
          <a:off x="8445500" y="143742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3445</xdr:rowOff>
    </xdr:from>
    <xdr:to>
      <xdr:col>55</xdr:col>
      <xdr:colOff>0</xdr:colOff>
      <xdr:row>86</xdr:row>
      <xdr:rowOff>4221</xdr:rowOff>
    </xdr:to>
    <xdr:cxnSp macro="">
      <xdr:nvCxnSpPr>
        <xdr:cNvPr id="362" name="直線コネクタ 361">
          <a:extLst>
            <a:ext uri="{FF2B5EF4-FFF2-40B4-BE49-F238E27FC236}">
              <a16:creationId xmlns:a16="http://schemas.microsoft.com/office/drawing/2014/main" id="{EFEC5CDF-BC68-45CF-9672-C56AE09DB684}"/>
            </a:ext>
          </a:extLst>
        </xdr:cNvPr>
        <xdr:cNvCxnSpPr/>
      </xdr:nvCxnSpPr>
      <xdr:spPr>
        <a:xfrm flipV="1">
          <a:off x="8496300" y="14420485"/>
          <a:ext cx="723900" cy="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125557</xdr:rowOff>
    </xdr:from>
    <xdr:to>
      <xdr:col>46</xdr:col>
      <xdr:colOff>38100</xdr:colOff>
      <xdr:row>86</xdr:row>
      <xdr:rowOff>55707</xdr:rowOff>
    </xdr:to>
    <xdr:sp macro="" textlink="">
      <xdr:nvSpPr>
        <xdr:cNvPr id="363" name="楕円 362">
          <a:extLst>
            <a:ext uri="{FF2B5EF4-FFF2-40B4-BE49-F238E27FC236}">
              <a16:creationId xmlns:a16="http://schemas.microsoft.com/office/drawing/2014/main" id="{24D29DC9-76E0-4878-AAC7-355FB2072F72}"/>
            </a:ext>
          </a:extLst>
        </xdr:cNvPr>
        <xdr:cNvSpPr/>
      </xdr:nvSpPr>
      <xdr:spPr>
        <a:xfrm>
          <a:off x="7670800" y="143749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4221</xdr:rowOff>
    </xdr:from>
    <xdr:to>
      <xdr:col>50</xdr:col>
      <xdr:colOff>114300</xdr:colOff>
      <xdr:row>86</xdr:row>
      <xdr:rowOff>4907</xdr:rowOff>
    </xdr:to>
    <xdr:cxnSp macro="">
      <xdr:nvCxnSpPr>
        <xdr:cNvPr id="364" name="直線コネクタ 363">
          <a:extLst>
            <a:ext uri="{FF2B5EF4-FFF2-40B4-BE49-F238E27FC236}">
              <a16:creationId xmlns:a16="http://schemas.microsoft.com/office/drawing/2014/main" id="{D436584A-B5D1-4437-BEA0-E63541C9FFDF}"/>
            </a:ext>
          </a:extLst>
        </xdr:cNvPr>
        <xdr:cNvCxnSpPr/>
      </xdr:nvCxnSpPr>
      <xdr:spPr>
        <a:xfrm flipV="1">
          <a:off x="7713980" y="14421261"/>
          <a:ext cx="78232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126288</xdr:rowOff>
    </xdr:from>
    <xdr:to>
      <xdr:col>41</xdr:col>
      <xdr:colOff>101600</xdr:colOff>
      <xdr:row>86</xdr:row>
      <xdr:rowOff>56438</xdr:rowOff>
    </xdr:to>
    <xdr:sp macro="" textlink="">
      <xdr:nvSpPr>
        <xdr:cNvPr id="365" name="楕円 364">
          <a:extLst>
            <a:ext uri="{FF2B5EF4-FFF2-40B4-BE49-F238E27FC236}">
              <a16:creationId xmlns:a16="http://schemas.microsoft.com/office/drawing/2014/main" id="{C77910DC-DFB4-4B5D-AA21-4473136B9623}"/>
            </a:ext>
          </a:extLst>
        </xdr:cNvPr>
        <xdr:cNvSpPr/>
      </xdr:nvSpPr>
      <xdr:spPr>
        <a:xfrm>
          <a:off x="6873240" y="143756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4907</xdr:rowOff>
    </xdr:from>
    <xdr:to>
      <xdr:col>45</xdr:col>
      <xdr:colOff>177800</xdr:colOff>
      <xdr:row>86</xdr:row>
      <xdr:rowOff>5638</xdr:rowOff>
    </xdr:to>
    <xdr:cxnSp macro="">
      <xdr:nvCxnSpPr>
        <xdr:cNvPr id="366" name="直線コネクタ 365">
          <a:extLst>
            <a:ext uri="{FF2B5EF4-FFF2-40B4-BE49-F238E27FC236}">
              <a16:creationId xmlns:a16="http://schemas.microsoft.com/office/drawing/2014/main" id="{85A0DE96-E177-451A-A67E-56527ACB1844}"/>
            </a:ext>
          </a:extLst>
        </xdr:cNvPr>
        <xdr:cNvCxnSpPr/>
      </xdr:nvCxnSpPr>
      <xdr:spPr>
        <a:xfrm flipV="1">
          <a:off x="6924040" y="14421947"/>
          <a:ext cx="789940" cy="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126884</xdr:rowOff>
    </xdr:from>
    <xdr:to>
      <xdr:col>36</xdr:col>
      <xdr:colOff>165100</xdr:colOff>
      <xdr:row>86</xdr:row>
      <xdr:rowOff>57034</xdr:rowOff>
    </xdr:to>
    <xdr:sp macro="" textlink="">
      <xdr:nvSpPr>
        <xdr:cNvPr id="367" name="楕円 366">
          <a:extLst>
            <a:ext uri="{FF2B5EF4-FFF2-40B4-BE49-F238E27FC236}">
              <a16:creationId xmlns:a16="http://schemas.microsoft.com/office/drawing/2014/main" id="{7BBC8536-435E-4E6A-881A-668023075DA6}"/>
            </a:ext>
          </a:extLst>
        </xdr:cNvPr>
        <xdr:cNvSpPr/>
      </xdr:nvSpPr>
      <xdr:spPr>
        <a:xfrm>
          <a:off x="6098540" y="143762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5638</xdr:rowOff>
    </xdr:from>
    <xdr:to>
      <xdr:col>41</xdr:col>
      <xdr:colOff>50800</xdr:colOff>
      <xdr:row>86</xdr:row>
      <xdr:rowOff>6234</xdr:rowOff>
    </xdr:to>
    <xdr:cxnSp macro="">
      <xdr:nvCxnSpPr>
        <xdr:cNvPr id="368" name="直線コネクタ 367">
          <a:extLst>
            <a:ext uri="{FF2B5EF4-FFF2-40B4-BE49-F238E27FC236}">
              <a16:creationId xmlns:a16="http://schemas.microsoft.com/office/drawing/2014/main" id="{12F3FDC8-7C60-4B03-A8FE-7AB7B1881A06}"/>
            </a:ext>
          </a:extLst>
        </xdr:cNvPr>
        <xdr:cNvCxnSpPr/>
      </xdr:nvCxnSpPr>
      <xdr:spPr>
        <a:xfrm flipV="1">
          <a:off x="6149340" y="14422678"/>
          <a:ext cx="774700" cy="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47179</xdr:rowOff>
    </xdr:from>
    <xdr:ext cx="469744" cy="259045"/>
    <xdr:sp macro="" textlink="">
      <xdr:nvSpPr>
        <xdr:cNvPr id="369" name="n_1aveValue【公営住宅】&#10;一人当たり面積">
          <a:extLst>
            <a:ext uri="{FF2B5EF4-FFF2-40B4-BE49-F238E27FC236}">
              <a16:creationId xmlns:a16="http://schemas.microsoft.com/office/drawing/2014/main" id="{92CD22DB-03A1-4569-B3D8-E18C9BB3CCC2}"/>
            </a:ext>
          </a:extLst>
        </xdr:cNvPr>
        <xdr:cNvSpPr txBox="1"/>
      </xdr:nvSpPr>
      <xdr:spPr>
        <a:xfrm>
          <a:off x="8271587" y="14128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47454</xdr:rowOff>
    </xdr:from>
    <xdr:ext cx="469744" cy="259045"/>
    <xdr:sp macro="" textlink="">
      <xdr:nvSpPr>
        <xdr:cNvPr id="370" name="n_2aveValue【公営住宅】&#10;一人当たり面積">
          <a:extLst>
            <a:ext uri="{FF2B5EF4-FFF2-40B4-BE49-F238E27FC236}">
              <a16:creationId xmlns:a16="http://schemas.microsoft.com/office/drawing/2014/main" id="{9C441711-1D29-4064-A854-28EAAB11055A}"/>
            </a:ext>
          </a:extLst>
        </xdr:cNvPr>
        <xdr:cNvSpPr txBox="1"/>
      </xdr:nvSpPr>
      <xdr:spPr>
        <a:xfrm>
          <a:off x="7509587" y="1412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48643</xdr:rowOff>
    </xdr:from>
    <xdr:ext cx="469744" cy="259045"/>
    <xdr:sp macro="" textlink="">
      <xdr:nvSpPr>
        <xdr:cNvPr id="371" name="n_3aveValue【公営住宅】&#10;一人当たり面積">
          <a:extLst>
            <a:ext uri="{FF2B5EF4-FFF2-40B4-BE49-F238E27FC236}">
              <a16:creationId xmlns:a16="http://schemas.microsoft.com/office/drawing/2014/main" id="{35780923-8817-4DE5-A1DF-649E2D2967E1}"/>
            </a:ext>
          </a:extLst>
        </xdr:cNvPr>
        <xdr:cNvSpPr txBox="1"/>
      </xdr:nvSpPr>
      <xdr:spPr>
        <a:xfrm>
          <a:off x="6712027" y="14130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71366</xdr:rowOff>
    </xdr:from>
    <xdr:ext cx="469744" cy="259045"/>
    <xdr:sp macro="" textlink="">
      <xdr:nvSpPr>
        <xdr:cNvPr id="372" name="n_4aveValue【公営住宅】&#10;一人当たり面積">
          <a:extLst>
            <a:ext uri="{FF2B5EF4-FFF2-40B4-BE49-F238E27FC236}">
              <a16:creationId xmlns:a16="http://schemas.microsoft.com/office/drawing/2014/main" id="{261814F6-8321-40E6-9299-E2A5FF52FE47}"/>
            </a:ext>
          </a:extLst>
        </xdr:cNvPr>
        <xdr:cNvSpPr txBox="1"/>
      </xdr:nvSpPr>
      <xdr:spPr>
        <a:xfrm>
          <a:off x="5937327" y="14153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46148</xdr:rowOff>
    </xdr:from>
    <xdr:ext cx="469744" cy="259045"/>
    <xdr:sp macro="" textlink="">
      <xdr:nvSpPr>
        <xdr:cNvPr id="373" name="n_1mainValue【公営住宅】&#10;一人当たり面積">
          <a:extLst>
            <a:ext uri="{FF2B5EF4-FFF2-40B4-BE49-F238E27FC236}">
              <a16:creationId xmlns:a16="http://schemas.microsoft.com/office/drawing/2014/main" id="{91A646DE-3011-4C5D-8EDD-9D554388FD90}"/>
            </a:ext>
          </a:extLst>
        </xdr:cNvPr>
        <xdr:cNvSpPr txBox="1"/>
      </xdr:nvSpPr>
      <xdr:spPr>
        <a:xfrm>
          <a:off x="8271587" y="14463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46834</xdr:rowOff>
    </xdr:from>
    <xdr:ext cx="469744" cy="259045"/>
    <xdr:sp macro="" textlink="">
      <xdr:nvSpPr>
        <xdr:cNvPr id="374" name="n_2mainValue【公営住宅】&#10;一人当たり面積">
          <a:extLst>
            <a:ext uri="{FF2B5EF4-FFF2-40B4-BE49-F238E27FC236}">
              <a16:creationId xmlns:a16="http://schemas.microsoft.com/office/drawing/2014/main" id="{75E84BB5-B0D0-4138-95B3-E765385B9EAA}"/>
            </a:ext>
          </a:extLst>
        </xdr:cNvPr>
        <xdr:cNvSpPr txBox="1"/>
      </xdr:nvSpPr>
      <xdr:spPr>
        <a:xfrm>
          <a:off x="7509587" y="14463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47565</xdr:rowOff>
    </xdr:from>
    <xdr:ext cx="469744" cy="259045"/>
    <xdr:sp macro="" textlink="">
      <xdr:nvSpPr>
        <xdr:cNvPr id="375" name="n_3mainValue【公営住宅】&#10;一人当たり面積">
          <a:extLst>
            <a:ext uri="{FF2B5EF4-FFF2-40B4-BE49-F238E27FC236}">
              <a16:creationId xmlns:a16="http://schemas.microsoft.com/office/drawing/2014/main" id="{D918917F-7173-47AE-A7DD-9FDE0254247A}"/>
            </a:ext>
          </a:extLst>
        </xdr:cNvPr>
        <xdr:cNvSpPr txBox="1"/>
      </xdr:nvSpPr>
      <xdr:spPr>
        <a:xfrm>
          <a:off x="6712027" y="14464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48161</xdr:rowOff>
    </xdr:from>
    <xdr:ext cx="469744" cy="259045"/>
    <xdr:sp macro="" textlink="">
      <xdr:nvSpPr>
        <xdr:cNvPr id="376" name="n_4mainValue【公営住宅】&#10;一人当たり面積">
          <a:extLst>
            <a:ext uri="{FF2B5EF4-FFF2-40B4-BE49-F238E27FC236}">
              <a16:creationId xmlns:a16="http://schemas.microsoft.com/office/drawing/2014/main" id="{3783CD7D-F7AA-4808-B4B3-45E012B5A788}"/>
            </a:ext>
          </a:extLst>
        </xdr:cNvPr>
        <xdr:cNvSpPr txBox="1"/>
      </xdr:nvSpPr>
      <xdr:spPr>
        <a:xfrm>
          <a:off x="5937327" y="144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A01949BB-19FE-4E4C-A773-F595F4B096AC}"/>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D45F8FD5-CE36-49C3-B183-50B22FD31D8E}"/>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52378C24-05DB-4319-8881-EF3ED619A3A9}"/>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5721A126-69ED-4B81-8D21-30D7F19ECE7E}"/>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727B68F9-0654-4E95-9BAD-AF73EB89193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C67424D2-02A1-4076-936F-34756B960DAC}"/>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FE79FDD0-DC06-46FE-8AD8-CB8D6574FB72}"/>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18D4F114-D8EE-41DB-92DB-F643CED1F80F}"/>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70A86CA8-882A-43EC-8374-4847392AB973}"/>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79A92DDE-4C21-45FA-A992-40CC1FD8137B}"/>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B8086981-3697-430B-89A8-A55AA44069F5}"/>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87245E04-2FCE-49D5-858D-382F1542C042}"/>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75F10352-760C-4DB3-ADB3-6923352EC1C3}"/>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8052868E-0E05-4B24-95F8-26861B0D2814}"/>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2F92043A-63C4-466B-A7BA-5446A7EA7E5F}"/>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4BE89EDA-0347-4263-B967-1E7D63D9BCB4}"/>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CC0A2D88-5C79-48B0-A861-7A3F1F31698E}"/>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8E78708F-B17B-4F85-AEDA-F836723C4CE4}"/>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1DF42636-228F-4024-8D79-2D2CD729684E}"/>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36B2D4E4-B573-424A-B312-D66B4A7ECADD}"/>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ED00D741-650F-41A9-99BD-49695F750210}"/>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CFB7D038-52F4-4A47-9ECC-9AEF5A3E9145}"/>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1D635A26-8C62-41E1-B8F3-12DB5F48CCA5}"/>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70CCE9AC-1F5D-4CF7-B79D-031DF66C1219}"/>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港湾・漁港】&#10;有形固定資産減価償却率グラフ枠">
          <a:extLst>
            <a:ext uri="{FF2B5EF4-FFF2-40B4-BE49-F238E27FC236}">
              <a16:creationId xmlns:a16="http://schemas.microsoft.com/office/drawing/2014/main" id="{F422BD6F-A1BC-436C-AE49-25C058C0D0E3}"/>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169273</xdr:rowOff>
    </xdr:from>
    <xdr:to>
      <xdr:col>24</xdr:col>
      <xdr:colOff>62865</xdr:colOff>
      <xdr:row>109</xdr:row>
      <xdr:rowOff>9252</xdr:rowOff>
    </xdr:to>
    <xdr:cxnSp macro="">
      <xdr:nvCxnSpPr>
        <xdr:cNvPr id="402" name="直線コネクタ 401">
          <a:extLst>
            <a:ext uri="{FF2B5EF4-FFF2-40B4-BE49-F238E27FC236}">
              <a16:creationId xmlns:a16="http://schemas.microsoft.com/office/drawing/2014/main" id="{93961809-50BF-44ED-90BF-E8831C2CD22A}"/>
            </a:ext>
          </a:extLst>
        </xdr:cNvPr>
        <xdr:cNvCxnSpPr/>
      </xdr:nvCxnSpPr>
      <xdr:spPr>
        <a:xfrm flipV="1">
          <a:off x="4086225" y="16765633"/>
          <a:ext cx="0" cy="1516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13079</xdr:rowOff>
    </xdr:from>
    <xdr:ext cx="405111" cy="259045"/>
    <xdr:sp macro="" textlink="">
      <xdr:nvSpPr>
        <xdr:cNvPr id="403" name="【港湾・漁港】&#10;有形固定資産減価償却率最小値テキスト">
          <a:extLst>
            <a:ext uri="{FF2B5EF4-FFF2-40B4-BE49-F238E27FC236}">
              <a16:creationId xmlns:a16="http://schemas.microsoft.com/office/drawing/2014/main" id="{5AB0C842-9BD9-43CA-B509-E01BFE5EF60D}"/>
            </a:ext>
          </a:extLst>
        </xdr:cNvPr>
        <xdr:cNvSpPr txBox="1"/>
      </xdr:nvSpPr>
      <xdr:spPr>
        <a:xfrm>
          <a:off x="4124960" y="18285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9252</xdr:rowOff>
    </xdr:from>
    <xdr:to>
      <xdr:col>24</xdr:col>
      <xdr:colOff>152400</xdr:colOff>
      <xdr:row>109</xdr:row>
      <xdr:rowOff>9252</xdr:rowOff>
    </xdr:to>
    <xdr:cxnSp macro="">
      <xdr:nvCxnSpPr>
        <xdr:cNvPr id="404" name="直線コネクタ 403">
          <a:extLst>
            <a:ext uri="{FF2B5EF4-FFF2-40B4-BE49-F238E27FC236}">
              <a16:creationId xmlns:a16="http://schemas.microsoft.com/office/drawing/2014/main" id="{997D6D02-2750-4098-8787-D7919521D892}"/>
            </a:ext>
          </a:extLst>
        </xdr:cNvPr>
        <xdr:cNvCxnSpPr/>
      </xdr:nvCxnSpPr>
      <xdr:spPr>
        <a:xfrm>
          <a:off x="4020820" y="182820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115950</xdr:rowOff>
    </xdr:from>
    <xdr:ext cx="340478" cy="259045"/>
    <xdr:sp macro="" textlink="">
      <xdr:nvSpPr>
        <xdr:cNvPr id="405" name="【港湾・漁港】&#10;有形固定資産減価償却率最大値テキスト">
          <a:extLst>
            <a:ext uri="{FF2B5EF4-FFF2-40B4-BE49-F238E27FC236}">
              <a16:creationId xmlns:a16="http://schemas.microsoft.com/office/drawing/2014/main" id="{DE4E24D8-1C9B-4F26-B3F9-E5204689DC43}"/>
            </a:ext>
          </a:extLst>
        </xdr:cNvPr>
        <xdr:cNvSpPr txBox="1"/>
      </xdr:nvSpPr>
      <xdr:spPr>
        <a:xfrm>
          <a:off x="4124960" y="165446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169273</xdr:rowOff>
    </xdr:from>
    <xdr:to>
      <xdr:col>24</xdr:col>
      <xdr:colOff>152400</xdr:colOff>
      <xdr:row>99</xdr:row>
      <xdr:rowOff>169273</xdr:rowOff>
    </xdr:to>
    <xdr:cxnSp macro="">
      <xdr:nvCxnSpPr>
        <xdr:cNvPr id="406" name="直線コネクタ 405">
          <a:extLst>
            <a:ext uri="{FF2B5EF4-FFF2-40B4-BE49-F238E27FC236}">
              <a16:creationId xmlns:a16="http://schemas.microsoft.com/office/drawing/2014/main" id="{AF694626-7A08-44F5-A81F-3E98929307AD}"/>
            </a:ext>
          </a:extLst>
        </xdr:cNvPr>
        <xdr:cNvCxnSpPr/>
      </xdr:nvCxnSpPr>
      <xdr:spPr>
        <a:xfrm>
          <a:off x="4020820" y="167656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142983</xdr:rowOff>
    </xdr:from>
    <xdr:ext cx="405111" cy="259045"/>
    <xdr:sp macro="" textlink="">
      <xdr:nvSpPr>
        <xdr:cNvPr id="407" name="【港湾・漁港】&#10;有形固定資産減価償却率平均値テキスト">
          <a:extLst>
            <a:ext uri="{FF2B5EF4-FFF2-40B4-BE49-F238E27FC236}">
              <a16:creationId xmlns:a16="http://schemas.microsoft.com/office/drawing/2014/main" id="{E51C8BA7-34B4-4308-9BDD-8BBA160ED392}"/>
            </a:ext>
          </a:extLst>
        </xdr:cNvPr>
        <xdr:cNvSpPr txBox="1"/>
      </xdr:nvSpPr>
      <xdr:spPr>
        <a:xfrm>
          <a:off x="4124960" y="175775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120106</xdr:rowOff>
    </xdr:from>
    <xdr:to>
      <xdr:col>24</xdr:col>
      <xdr:colOff>114300</xdr:colOff>
      <xdr:row>106</xdr:row>
      <xdr:rowOff>50256</xdr:rowOff>
    </xdr:to>
    <xdr:sp macro="" textlink="">
      <xdr:nvSpPr>
        <xdr:cNvPr id="408" name="フローチャート: 判断 407">
          <a:extLst>
            <a:ext uri="{FF2B5EF4-FFF2-40B4-BE49-F238E27FC236}">
              <a16:creationId xmlns:a16="http://schemas.microsoft.com/office/drawing/2014/main" id="{4D12BAC3-D0DB-413A-BB88-66987F3B9BDF}"/>
            </a:ext>
          </a:extLst>
        </xdr:cNvPr>
        <xdr:cNvSpPr/>
      </xdr:nvSpPr>
      <xdr:spPr>
        <a:xfrm>
          <a:off x="4036060" y="177223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85816</xdr:rowOff>
    </xdr:from>
    <xdr:to>
      <xdr:col>20</xdr:col>
      <xdr:colOff>38100</xdr:colOff>
      <xdr:row>106</xdr:row>
      <xdr:rowOff>15966</xdr:rowOff>
    </xdr:to>
    <xdr:sp macro="" textlink="">
      <xdr:nvSpPr>
        <xdr:cNvPr id="409" name="フローチャート: 判断 408">
          <a:extLst>
            <a:ext uri="{FF2B5EF4-FFF2-40B4-BE49-F238E27FC236}">
              <a16:creationId xmlns:a16="http://schemas.microsoft.com/office/drawing/2014/main" id="{396E6E0F-437A-40C1-BC1A-BB0FAAC562E5}"/>
            </a:ext>
          </a:extLst>
        </xdr:cNvPr>
        <xdr:cNvSpPr/>
      </xdr:nvSpPr>
      <xdr:spPr>
        <a:xfrm>
          <a:off x="3312160" y="176880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36830</xdr:rowOff>
    </xdr:from>
    <xdr:to>
      <xdr:col>15</xdr:col>
      <xdr:colOff>101600</xdr:colOff>
      <xdr:row>105</xdr:row>
      <xdr:rowOff>138430</xdr:rowOff>
    </xdr:to>
    <xdr:sp macro="" textlink="">
      <xdr:nvSpPr>
        <xdr:cNvPr id="410" name="フローチャート: 判断 409">
          <a:extLst>
            <a:ext uri="{FF2B5EF4-FFF2-40B4-BE49-F238E27FC236}">
              <a16:creationId xmlns:a16="http://schemas.microsoft.com/office/drawing/2014/main" id="{0469B039-6E96-41FD-A3D5-95273735DEC4}"/>
            </a:ext>
          </a:extLst>
        </xdr:cNvPr>
        <xdr:cNvSpPr/>
      </xdr:nvSpPr>
      <xdr:spPr>
        <a:xfrm>
          <a:off x="251460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152763</xdr:rowOff>
    </xdr:from>
    <xdr:to>
      <xdr:col>10</xdr:col>
      <xdr:colOff>165100</xdr:colOff>
      <xdr:row>105</xdr:row>
      <xdr:rowOff>82913</xdr:rowOff>
    </xdr:to>
    <xdr:sp macro="" textlink="">
      <xdr:nvSpPr>
        <xdr:cNvPr id="411" name="フローチャート: 判断 410">
          <a:extLst>
            <a:ext uri="{FF2B5EF4-FFF2-40B4-BE49-F238E27FC236}">
              <a16:creationId xmlns:a16="http://schemas.microsoft.com/office/drawing/2014/main" id="{73F48547-3DF4-483D-AD02-0E0C0C866B89}"/>
            </a:ext>
          </a:extLst>
        </xdr:cNvPr>
        <xdr:cNvSpPr/>
      </xdr:nvSpPr>
      <xdr:spPr>
        <a:xfrm>
          <a:off x="1739900" y="175873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31931</xdr:rowOff>
    </xdr:from>
    <xdr:to>
      <xdr:col>6</xdr:col>
      <xdr:colOff>38100</xdr:colOff>
      <xdr:row>105</xdr:row>
      <xdr:rowOff>133531</xdr:rowOff>
    </xdr:to>
    <xdr:sp macro="" textlink="">
      <xdr:nvSpPr>
        <xdr:cNvPr id="412" name="フローチャート: 判断 411">
          <a:extLst>
            <a:ext uri="{FF2B5EF4-FFF2-40B4-BE49-F238E27FC236}">
              <a16:creationId xmlns:a16="http://schemas.microsoft.com/office/drawing/2014/main" id="{A6A7685A-29DA-4EA6-BF1C-504BFFC8F714}"/>
            </a:ext>
          </a:extLst>
        </xdr:cNvPr>
        <xdr:cNvSpPr/>
      </xdr:nvSpPr>
      <xdr:spPr>
        <a:xfrm>
          <a:off x="965200" y="1763413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7B0CCBE0-27A3-4036-AAD2-15FF9B763430}"/>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37C5F2B4-E7FD-41D4-B39C-95E7E92A6745}"/>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E2EAE7D-86CC-40D3-8B07-5474189F3B2B}"/>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B1B8772D-2600-4728-BA53-C12E5C39F8F2}"/>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49707D3-DB55-4C83-8CA6-C7F4D65E4132}"/>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93980</xdr:rowOff>
    </xdr:from>
    <xdr:to>
      <xdr:col>24</xdr:col>
      <xdr:colOff>114300</xdr:colOff>
      <xdr:row>108</xdr:row>
      <xdr:rowOff>24130</xdr:rowOff>
    </xdr:to>
    <xdr:sp macro="" textlink="">
      <xdr:nvSpPr>
        <xdr:cNvPr id="418" name="楕円 417">
          <a:extLst>
            <a:ext uri="{FF2B5EF4-FFF2-40B4-BE49-F238E27FC236}">
              <a16:creationId xmlns:a16="http://schemas.microsoft.com/office/drawing/2014/main" id="{8BF88520-F4F6-4AAD-BC9F-769711CD3400}"/>
            </a:ext>
          </a:extLst>
        </xdr:cNvPr>
        <xdr:cNvSpPr/>
      </xdr:nvSpPr>
      <xdr:spPr>
        <a:xfrm>
          <a:off x="4036060" y="1803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72407</xdr:rowOff>
    </xdr:from>
    <xdr:ext cx="405111" cy="259045"/>
    <xdr:sp macro="" textlink="">
      <xdr:nvSpPr>
        <xdr:cNvPr id="419" name="【港湾・漁港】&#10;有形固定資産減価償却率該当値テキスト">
          <a:extLst>
            <a:ext uri="{FF2B5EF4-FFF2-40B4-BE49-F238E27FC236}">
              <a16:creationId xmlns:a16="http://schemas.microsoft.com/office/drawing/2014/main" id="{089862E9-F38B-40D3-8F2F-ED4528F69132}"/>
            </a:ext>
          </a:extLst>
        </xdr:cNvPr>
        <xdr:cNvSpPr txBox="1"/>
      </xdr:nvSpPr>
      <xdr:spPr>
        <a:xfrm>
          <a:off x="4124960" y="1800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67855</xdr:rowOff>
    </xdr:from>
    <xdr:to>
      <xdr:col>20</xdr:col>
      <xdr:colOff>38100</xdr:colOff>
      <xdr:row>107</xdr:row>
      <xdr:rowOff>169455</xdr:rowOff>
    </xdr:to>
    <xdr:sp macro="" textlink="">
      <xdr:nvSpPr>
        <xdr:cNvPr id="420" name="楕円 419">
          <a:extLst>
            <a:ext uri="{FF2B5EF4-FFF2-40B4-BE49-F238E27FC236}">
              <a16:creationId xmlns:a16="http://schemas.microsoft.com/office/drawing/2014/main" id="{8FA4C7FA-BAED-4DCE-B5F7-2A5DBF3EB25D}"/>
            </a:ext>
          </a:extLst>
        </xdr:cNvPr>
        <xdr:cNvSpPr/>
      </xdr:nvSpPr>
      <xdr:spPr>
        <a:xfrm>
          <a:off x="3312160" y="180053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118655</xdr:rowOff>
    </xdr:from>
    <xdr:to>
      <xdr:col>24</xdr:col>
      <xdr:colOff>63500</xdr:colOff>
      <xdr:row>107</xdr:row>
      <xdr:rowOff>144780</xdr:rowOff>
    </xdr:to>
    <xdr:cxnSp macro="">
      <xdr:nvCxnSpPr>
        <xdr:cNvPr id="421" name="直線コネクタ 420">
          <a:extLst>
            <a:ext uri="{FF2B5EF4-FFF2-40B4-BE49-F238E27FC236}">
              <a16:creationId xmlns:a16="http://schemas.microsoft.com/office/drawing/2014/main" id="{3CE410C4-AE11-465C-A1E9-2CAE348697EC}"/>
            </a:ext>
          </a:extLst>
        </xdr:cNvPr>
        <xdr:cNvCxnSpPr/>
      </xdr:nvCxnSpPr>
      <xdr:spPr>
        <a:xfrm>
          <a:off x="3355340" y="18056135"/>
          <a:ext cx="73152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38463</xdr:rowOff>
    </xdr:from>
    <xdr:to>
      <xdr:col>15</xdr:col>
      <xdr:colOff>101600</xdr:colOff>
      <xdr:row>107</xdr:row>
      <xdr:rowOff>140063</xdr:rowOff>
    </xdr:to>
    <xdr:sp macro="" textlink="">
      <xdr:nvSpPr>
        <xdr:cNvPr id="422" name="楕円 421">
          <a:extLst>
            <a:ext uri="{FF2B5EF4-FFF2-40B4-BE49-F238E27FC236}">
              <a16:creationId xmlns:a16="http://schemas.microsoft.com/office/drawing/2014/main" id="{F56FABFA-D05C-498E-9499-4B8041EE8CD8}"/>
            </a:ext>
          </a:extLst>
        </xdr:cNvPr>
        <xdr:cNvSpPr/>
      </xdr:nvSpPr>
      <xdr:spPr>
        <a:xfrm>
          <a:off x="2514600" y="1797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89263</xdr:rowOff>
    </xdr:from>
    <xdr:to>
      <xdr:col>19</xdr:col>
      <xdr:colOff>177800</xdr:colOff>
      <xdr:row>107</xdr:row>
      <xdr:rowOff>118655</xdr:rowOff>
    </xdr:to>
    <xdr:cxnSp macro="">
      <xdr:nvCxnSpPr>
        <xdr:cNvPr id="423" name="直線コネクタ 422">
          <a:extLst>
            <a:ext uri="{FF2B5EF4-FFF2-40B4-BE49-F238E27FC236}">
              <a16:creationId xmlns:a16="http://schemas.microsoft.com/office/drawing/2014/main" id="{DCBCBD2F-25C6-402D-9FD3-4A4D008339DD}"/>
            </a:ext>
          </a:extLst>
        </xdr:cNvPr>
        <xdr:cNvCxnSpPr/>
      </xdr:nvCxnSpPr>
      <xdr:spPr>
        <a:xfrm>
          <a:off x="2565400" y="18026743"/>
          <a:ext cx="78994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9071</xdr:rowOff>
    </xdr:from>
    <xdr:to>
      <xdr:col>10</xdr:col>
      <xdr:colOff>165100</xdr:colOff>
      <xdr:row>107</xdr:row>
      <xdr:rowOff>110671</xdr:rowOff>
    </xdr:to>
    <xdr:sp macro="" textlink="">
      <xdr:nvSpPr>
        <xdr:cNvPr id="424" name="楕円 423">
          <a:extLst>
            <a:ext uri="{FF2B5EF4-FFF2-40B4-BE49-F238E27FC236}">
              <a16:creationId xmlns:a16="http://schemas.microsoft.com/office/drawing/2014/main" id="{E8F401AD-018A-4D1C-9D32-CFF278CBD66F}"/>
            </a:ext>
          </a:extLst>
        </xdr:cNvPr>
        <xdr:cNvSpPr/>
      </xdr:nvSpPr>
      <xdr:spPr>
        <a:xfrm>
          <a:off x="1739900" y="17946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59871</xdr:rowOff>
    </xdr:from>
    <xdr:to>
      <xdr:col>15</xdr:col>
      <xdr:colOff>50800</xdr:colOff>
      <xdr:row>107</xdr:row>
      <xdr:rowOff>89263</xdr:rowOff>
    </xdr:to>
    <xdr:cxnSp macro="">
      <xdr:nvCxnSpPr>
        <xdr:cNvPr id="425" name="直線コネクタ 424">
          <a:extLst>
            <a:ext uri="{FF2B5EF4-FFF2-40B4-BE49-F238E27FC236}">
              <a16:creationId xmlns:a16="http://schemas.microsoft.com/office/drawing/2014/main" id="{4E6D3E0F-47DE-4F17-A67D-B5BC50E1EC8E}"/>
            </a:ext>
          </a:extLst>
        </xdr:cNvPr>
        <xdr:cNvCxnSpPr/>
      </xdr:nvCxnSpPr>
      <xdr:spPr>
        <a:xfrm>
          <a:off x="1790700" y="17997351"/>
          <a:ext cx="7747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151130</xdr:rowOff>
    </xdr:from>
    <xdr:to>
      <xdr:col>6</xdr:col>
      <xdr:colOff>38100</xdr:colOff>
      <xdr:row>107</xdr:row>
      <xdr:rowOff>81280</xdr:rowOff>
    </xdr:to>
    <xdr:sp macro="" textlink="">
      <xdr:nvSpPr>
        <xdr:cNvPr id="426" name="楕円 425">
          <a:extLst>
            <a:ext uri="{FF2B5EF4-FFF2-40B4-BE49-F238E27FC236}">
              <a16:creationId xmlns:a16="http://schemas.microsoft.com/office/drawing/2014/main" id="{773B85C1-5EE8-4CC6-98C0-8B5D5CCAC55A}"/>
            </a:ext>
          </a:extLst>
        </xdr:cNvPr>
        <xdr:cNvSpPr/>
      </xdr:nvSpPr>
      <xdr:spPr>
        <a:xfrm>
          <a:off x="965200" y="179209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30480</xdr:rowOff>
    </xdr:from>
    <xdr:to>
      <xdr:col>10</xdr:col>
      <xdr:colOff>114300</xdr:colOff>
      <xdr:row>107</xdr:row>
      <xdr:rowOff>59871</xdr:rowOff>
    </xdr:to>
    <xdr:cxnSp macro="">
      <xdr:nvCxnSpPr>
        <xdr:cNvPr id="427" name="直線コネクタ 426">
          <a:extLst>
            <a:ext uri="{FF2B5EF4-FFF2-40B4-BE49-F238E27FC236}">
              <a16:creationId xmlns:a16="http://schemas.microsoft.com/office/drawing/2014/main" id="{573097B1-DB17-4D3D-88B2-23F50392E11D}"/>
            </a:ext>
          </a:extLst>
        </xdr:cNvPr>
        <xdr:cNvCxnSpPr/>
      </xdr:nvCxnSpPr>
      <xdr:spPr>
        <a:xfrm>
          <a:off x="1008380" y="17967960"/>
          <a:ext cx="78232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32493</xdr:rowOff>
    </xdr:from>
    <xdr:ext cx="405111" cy="259045"/>
    <xdr:sp macro="" textlink="">
      <xdr:nvSpPr>
        <xdr:cNvPr id="428" name="n_1aveValue【港湾・漁港】&#10;有形固定資産減価償却率">
          <a:extLst>
            <a:ext uri="{FF2B5EF4-FFF2-40B4-BE49-F238E27FC236}">
              <a16:creationId xmlns:a16="http://schemas.microsoft.com/office/drawing/2014/main" id="{5EB5330B-3A30-4709-85D0-048690F9D353}"/>
            </a:ext>
          </a:extLst>
        </xdr:cNvPr>
        <xdr:cNvSpPr txBox="1"/>
      </xdr:nvSpPr>
      <xdr:spPr>
        <a:xfrm>
          <a:off x="3170564" y="17467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154957</xdr:rowOff>
    </xdr:from>
    <xdr:ext cx="405111" cy="259045"/>
    <xdr:sp macro="" textlink="">
      <xdr:nvSpPr>
        <xdr:cNvPr id="429" name="n_2aveValue【港湾・漁港】&#10;有形固定資産減価償却率">
          <a:extLst>
            <a:ext uri="{FF2B5EF4-FFF2-40B4-BE49-F238E27FC236}">
              <a16:creationId xmlns:a16="http://schemas.microsoft.com/office/drawing/2014/main" id="{9E161D1E-F3EC-4C0D-A2C7-1AC728DE2777}"/>
            </a:ext>
          </a:extLst>
        </xdr:cNvPr>
        <xdr:cNvSpPr txBox="1"/>
      </xdr:nvSpPr>
      <xdr:spPr>
        <a:xfrm>
          <a:off x="2385704" y="1742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99440</xdr:rowOff>
    </xdr:from>
    <xdr:ext cx="405111" cy="259045"/>
    <xdr:sp macro="" textlink="">
      <xdr:nvSpPr>
        <xdr:cNvPr id="430" name="n_3aveValue【港湾・漁港】&#10;有形固定資産減価償却率">
          <a:extLst>
            <a:ext uri="{FF2B5EF4-FFF2-40B4-BE49-F238E27FC236}">
              <a16:creationId xmlns:a16="http://schemas.microsoft.com/office/drawing/2014/main" id="{EF2BE8B2-D874-42BD-8302-238E49194D95}"/>
            </a:ext>
          </a:extLst>
        </xdr:cNvPr>
        <xdr:cNvSpPr txBox="1"/>
      </xdr:nvSpPr>
      <xdr:spPr>
        <a:xfrm>
          <a:off x="1611004" y="17366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150058</xdr:rowOff>
    </xdr:from>
    <xdr:ext cx="405111" cy="259045"/>
    <xdr:sp macro="" textlink="">
      <xdr:nvSpPr>
        <xdr:cNvPr id="431" name="n_4aveValue【港湾・漁港】&#10;有形固定資産減価償却率">
          <a:extLst>
            <a:ext uri="{FF2B5EF4-FFF2-40B4-BE49-F238E27FC236}">
              <a16:creationId xmlns:a16="http://schemas.microsoft.com/office/drawing/2014/main" id="{BB19E59C-F193-4DE1-9181-0074DBC2A608}"/>
            </a:ext>
          </a:extLst>
        </xdr:cNvPr>
        <xdr:cNvSpPr txBox="1"/>
      </xdr:nvSpPr>
      <xdr:spPr>
        <a:xfrm>
          <a:off x="836304" y="17416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160582</xdr:rowOff>
    </xdr:from>
    <xdr:ext cx="405111" cy="259045"/>
    <xdr:sp macro="" textlink="">
      <xdr:nvSpPr>
        <xdr:cNvPr id="432" name="n_1mainValue【港湾・漁港】&#10;有形固定資産減価償却率">
          <a:extLst>
            <a:ext uri="{FF2B5EF4-FFF2-40B4-BE49-F238E27FC236}">
              <a16:creationId xmlns:a16="http://schemas.microsoft.com/office/drawing/2014/main" id="{2527F62C-69B1-4C5D-BF1C-E1DA02A935CD}"/>
            </a:ext>
          </a:extLst>
        </xdr:cNvPr>
        <xdr:cNvSpPr txBox="1"/>
      </xdr:nvSpPr>
      <xdr:spPr>
        <a:xfrm>
          <a:off x="3170564" y="1809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131190</xdr:rowOff>
    </xdr:from>
    <xdr:ext cx="405111" cy="259045"/>
    <xdr:sp macro="" textlink="">
      <xdr:nvSpPr>
        <xdr:cNvPr id="433" name="n_2mainValue【港湾・漁港】&#10;有形固定資産減価償却率">
          <a:extLst>
            <a:ext uri="{FF2B5EF4-FFF2-40B4-BE49-F238E27FC236}">
              <a16:creationId xmlns:a16="http://schemas.microsoft.com/office/drawing/2014/main" id="{59391C3A-88EF-406E-A76E-108A6AF1B5D0}"/>
            </a:ext>
          </a:extLst>
        </xdr:cNvPr>
        <xdr:cNvSpPr txBox="1"/>
      </xdr:nvSpPr>
      <xdr:spPr>
        <a:xfrm>
          <a:off x="2385704" y="18068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101798</xdr:rowOff>
    </xdr:from>
    <xdr:ext cx="405111" cy="259045"/>
    <xdr:sp macro="" textlink="">
      <xdr:nvSpPr>
        <xdr:cNvPr id="434" name="n_3mainValue【港湾・漁港】&#10;有形固定資産減価償却率">
          <a:extLst>
            <a:ext uri="{FF2B5EF4-FFF2-40B4-BE49-F238E27FC236}">
              <a16:creationId xmlns:a16="http://schemas.microsoft.com/office/drawing/2014/main" id="{7370B425-070F-403B-86B4-0DBACF5D8E66}"/>
            </a:ext>
          </a:extLst>
        </xdr:cNvPr>
        <xdr:cNvSpPr txBox="1"/>
      </xdr:nvSpPr>
      <xdr:spPr>
        <a:xfrm>
          <a:off x="1611004" y="18039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72407</xdr:rowOff>
    </xdr:from>
    <xdr:ext cx="405111" cy="259045"/>
    <xdr:sp macro="" textlink="">
      <xdr:nvSpPr>
        <xdr:cNvPr id="435" name="n_4mainValue【港湾・漁港】&#10;有形固定資産減価償却率">
          <a:extLst>
            <a:ext uri="{FF2B5EF4-FFF2-40B4-BE49-F238E27FC236}">
              <a16:creationId xmlns:a16="http://schemas.microsoft.com/office/drawing/2014/main" id="{D32D3F97-25EB-4FCA-AA03-0364DCC1B556}"/>
            </a:ext>
          </a:extLst>
        </xdr:cNvPr>
        <xdr:cNvSpPr txBox="1"/>
      </xdr:nvSpPr>
      <xdr:spPr>
        <a:xfrm>
          <a:off x="836304" y="1800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051504FB-03CB-42BA-AC52-C35A8DEC4224}"/>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48BA43D6-A181-4513-A179-760088ED8111}"/>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853B6EB0-125C-4956-96BD-ED6A8312E37C}"/>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BED373FD-B46E-47C0-A27D-596FFAE53658}"/>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6CF2E905-7D54-4D17-9E1F-028B8ED67166}"/>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F36362B1-D97B-45B6-97D4-A589E447CDA9}"/>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7C5C0511-434B-45A4-91C2-F6D227192AA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72378418-02C4-417F-89D6-561E0BFA4B05}"/>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84BB5CF9-03F5-47EF-B744-B1A999D869B1}"/>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F03F3C16-1EC8-4916-8CBD-6AF1179027A8}"/>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6" name="直線コネクタ 445">
          <a:extLst>
            <a:ext uri="{FF2B5EF4-FFF2-40B4-BE49-F238E27FC236}">
              <a16:creationId xmlns:a16="http://schemas.microsoft.com/office/drawing/2014/main" id="{C99485DB-3A20-4D6A-9A77-D53168AB4744}"/>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7" name="テキスト ボックス 446">
          <a:extLst>
            <a:ext uri="{FF2B5EF4-FFF2-40B4-BE49-F238E27FC236}">
              <a16:creationId xmlns:a16="http://schemas.microsoft.com/office/drawing/2014/main" id="{B6015C2F-733B-47E1-BF83-9C69751AEF15}"/>
            </a:ext>
          </a:extLst>
        </xdr:cNvPr>
        <xdr:cNvSpPr txBox="1"/>
      </xdr:nvSpPr>
      <xdr:spPr>
        <a:xfrm>
          <a:off x="5600834" y="180429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8" name="直線コネクタ 447">
          <a:extLst>
            <a:ext uri="{FF2B5EF4-FFF2-40B4-BE49-F238E27FC236}">
              <a16:creationId xmlns:a16="http://schemas.microsoft.com/office/drawing/2014/main" id="{E715C5FE-EB48-414E-B386-111F0A101AF6}"/>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9" name="テキスト ボックス 448">
          <a:extLst>
            <a:ext uri="{FF2B5EF4-FFF2-40B4-BE49-F238E27FC236}">
              <a16:creationId xmlns:a16="http://schemas.microsoft.com/office/drawing/2014/main" id="{0B95D181-8EDC-4A4B-8DCF-17FF707B4270}"/>
            </a:ext>
          </a:extLst>
        </xdr:cNvPr>
        <xdr:cNvSpPr txBox="1"/>
      </xdr:nvSpPr>
      <xdr:spPr>
        <a:xfrm>
          <a:off x="5209768" y="175971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0" name="直線コネクタ 449">
          <a:extLst>
            <a:ext uri="{FF2B5EF4-FFF2-40B4-BE49-F238E27FC236}">
              <a16:creationId xmlns:a16="http://schemas.microsoft.com/office/drawing/2014/main" id="{09FE17F3-0241-4CA2-BB32-38DF07DC2FE7}"/>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1" name="テキスト ボックス 450">
          <a:extLst>
            <a:ext uri="{FF2B5EF4-FFF2-40B4-BE49-F238E27FC236}">
              <a16:creationId xmlns:a16="http://schemas.microsoft.com/office/drawing/2014/main" id="{8E1BD4CF-EF4B-4549-9EBF-2EB145ABBFAD}"/>
            </a:ext>
          </a:extLst>
        </xdr:cNvPr>
        <xdr:cNvSpPr txBox="1"/>
      </xdr:nvSpPr>
      <xdr:spPr>
        <a:xfrm>
          <a:off x="5209768" y="171475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2" name="直線コネクタ 451">
          <a:extLst>
            <a:ext uri="{FF2B5EF4-FFF2-40B4-BE49-F238E27FC236}">
              <a16:creationId xmlns:a16="http://schemas.microsoft.com/office/drawing/2014/main" id="{93776DDA-B380-4BAC-9228-AB6C748CAD82}"/>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3" name="テキスト ボックス 452">
          <a:extLst>
            <a:ext uri="{FF2B5EF4-FFF2-40B4-BE49-F238E27FC236}">
              <a16:creationId xmlns:a16="http://schemas.microsoft.com/office/drawing/2014/main" id="{13393F14-554D-43FB-A820-9C4AC020B2D1}"/>
            </a:ext>
          </a:extLst>
        </xdr:cNvPr>
        <xdr:cNvSpPr txBox="1"/>
      </xdr:nvSpPr>
      <xdr:spPr>
        <a:xfrm>
          <a:off x="5209768" y="167017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6821C2B1-B654-418D-8CAF-4D7A37C058C5}"/>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5" name="テキスト ボックス 454">
          <a:extLst>
            <a:ext uri="{FF2B5EF4-FFF2-40B4-BE49-F238E27FC236}">
              <a16:creationId xmlns:a16="http://schemas.microsoft.com/office/drawing/2014/main" id="{5373035D-7FC8-4B41-B27E-EA96908E9138}"/>
            </a:ext>
          </a:extLst>
        </xdr:cNvPr>
        <xdr:cNvSpPr txBox="1"/>
      </xdr:nvSpPr>
      <xdr:spPr>
        <a:xfrm>
          <a:off x="5209768" y="162560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739940CC-EAFB-489D-B282-EEDCCD806D4C}"/>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9206</xdr:rowOff>
    </xdr:from>
    <xdr:to>
      <xdr:col>54</xdr:col>
      <xdr:colOff>189865</xdr:colOff>
      <xdr:row>108</xdr:row>
      <xdr:rowOff>76166</xdr:rowOff>
    </xdr:to>
    <xdr:cxnSp macro="">
      <xdr:nvCxnSpPr>
        <xdr:cNvPr id="457" name="直線コネクタ 456">
          <a:extLst>
            <a:ext uri="{FF2B5EF4-FFF2-40B4-BE49-F238E27FC236}">
              <a16:creationId xmlns:a16="http://schemas.microsoft.com/office/drawing/2014/main" id="{A3DA88C3-A596-4587-B67B-69FD7BF163C8}"/>
            </a:ext>
          </a:extLst>
        </xdr:cNvPr>
        <xdr:cNvCxnSpPr/>
      </xdr:nvCxnSpPr>
      <xdr:spPr>
        <a:xfrm flipV="1">
          <a:off x="9219565" y="16773206"/>
          <a:ext cx="0" cy="1408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macro="" textlink="">
      <xdr:nvSpPr>
        <xdr:cNvPr id="458" name="【港湾・漁港】&#10;一人当たり有形固定資産（償却資産）額最小値テキスト">
          <a:extLst>
            <a:ext uri="{FF2B5EF4-FFF2-40B4-BE49-F238E27FC236}">
              <a16:creationId xmlns:a16="http://schemas.microsoft.com/office/drawing/2014/main" id="{48CC5AF0-85D0-4988-843C-9FA711F4FB63}"/>
            </a:ext>
          </a:extLst>
        </xdr:cNvPr>
        <xdr:cNvSpPr txBox="1"/>
      </xdr:nvSpPr>
      <xdr:spPr>
        <a:xfrm>
          <a:off x="9258300" y="181851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9" name="直線コネクタ 458">
          <a:extLst>
            <a:ext uri="{FF2B5EF4-FFF2-40B4-BE49-F238E27FC236}">
              <a16:creationId xmlns:a16="http://schemas.microsoft.com/office/drawing/2014/main" id="{58732713-CA2C-4267-AEC2-C36FF44A79A4}"/>
            </a:ext>
          </a:extLst>
        </xdr:cNvPr>
        <xdr:cNvCxnSpPr/>
      </xdr:nvCxnSpPr>
      <xdr:spPr>
        <a:xfrm>
          <a:off x="9154160" y="181812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127333</xdr:rowOff>
    </xdr:from>
    <xdr:ext cx="690189" cy="259045"/>
    <xdr:sp macro="" textlink="">
      <xdr:nvSpPr>
        <xdr:cNvPr id="460" name="【港湾・漁港】&#10;一人当たり有形固定資産（償却資産）額最大値テキスト">
          <a:extLst>
            <a:ext uri="{FF2B5EF4-FFF2-40B4-BE49-F238E27FC236}">
              <a16:creationId xmlns:a16="http://schemas.microsoft.com/office/drawing/2014/main" id="{7054356D-EE0C-4A12-9BE1-748FA24F4DEA}"/>
            </a:ext>
          </a:extLst>
        </xdr:cNvPr>
        <xdr:cNvSpPr txBox="1"/>
      </xdr:nvSpPr>
      <xdr:spPr>
        <a:xfrm>
          <a:off x="9258300" y="1655605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9206</xdr:rowOff>
    </xdr:from>
    <xdr:to>
      <xdr:col>55</xdr:col>
      <xdr:colOff>88900</xdr:colOff>
      <xdr:row>100</xdr:row>
      <xdr:rowOff>9206</xdr:rowOff>
    </xdr:to>
    <xdr:cxnSp macro="">
      <xdr:nvCxnSpPr>
        <xdr:cNvPr id="461" name="直線コネクタ 460">
          <a:extLst>
            <a:ext uri="{FF2B5EF4-FFF2-40B4-BE49-F238E27FC236}">
              <a16:creationId xmlns:a16="http://schemas.microsoft.com/office/drawing/2014/main" id="{52D27891-F6B9-4762-998F-8B6BE2BF266B}"/>
            </a:ext>
          </a:extLst>
        </xdr:cNvPr>
        <xdr:cNvCxnSpPr/>
      </xdr:nvCxnSpPr>
      <xdr:spPr>
        <a:xfrm>
          <a:off x="9154160" y="167732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15177</xdr:rowOff>
    </xdr:from>
    <xdr:ext cx="599010" cy="259045"/>
    <xdr:sp macro="" textlink="">
      <xdr:nvSpPr>
        <xdr:cNvPr id="462" name="【港湾・漁港】&#10;一人当たり有形固定資産（償却資産）額平均値テキスト">
          <a:extLst>
            <a:ext uri="{FF2B5EF4-FFF2-40B4-BE49-F238E27FC236}">
              <a16:creationId xmlns:a16="http://schemas.microsoft.com/office/drawing/2014/main" id="{ACDC6B21-E5FB-485D-919B-F78EADA8FF73}"/>
            </a:ext>
          </a:extLst>
        </xdr:cNvPr>
        <xdr:cNvSpPr txBox="1"/>
      </xdr:nvSpPr>
      <xdr:spPr>
        <a:xfrm>
          <a:off x="9258300" y="177850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163750</xdr:rowOff>
    </xdr:from>
    <xdr:to>
      <xdr:col>55</xdr:col>
      <xdr:colOff>50800</xdr:colOff>
      <xdr:row>107</xdr:row>
      <xdr:rowOff>93900</xdr:rowOff>
    </xdr:to>
    <xdr:sp macro="" textlink="">
      <xdr:nvSpPr>
        <xdr:cNvPr id="463" name="フローチャート: 判断 462">
          <a:extLst>
            <a:ext uri="{FF2B5EF4-FFF2-40B4-BE49-F238E27FC236}">
              <a16:creationId xmlns:a16="http://schemas.microsoft.com/office/drawing/2014/main" id="{C7A8EEC9-290C-4E10-A205-D996448322D4}"/>
            </a:ext>
          </a:extLst>
        </xdr:cNvPr>
        <xdr:cNvSpPr/>
      </xdr:nvSpPr>
      <xdr:spPr>
        <a:xfrm>
          <a:off x="9192260" y="17933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5096</xdr:rowOff>
    </xdr:from>
    <xdr:to>
      <xdr:col>50</xdr:col>
      <xdr:colOff>165100</xdr:colOff>
      <xdr:row>107</xdr:row>
      <xdr:rowOff>106696</xdr:rowOff>
    </xdr:to>
    <xdr:sp macro="" textlink="">
      <xdr:nvSpPr>
        <xdr:cNvPr id="464" name="フローチャート: 判断 463">
          <a:extLst>
            <a:ext uri="{FF2B5EF4-FFF2-40B4-BE49-F238E27FC236}">
              <a16:creationId xmlns:a16="http://schemas.microsoft.com/office/drawing/2014/main" id="{7491A61C-4480-47A5-8D90-2A8257A17F94}"/>
            </a:ext>
          </a:extLst>
        </xdr:cNvPr>
        <xdr:cNvSpPr/>
      </xdr:nvSpPr>
      <xdr:spPr>
        <a:xfrm>
          <a:off x="8445500" y="17942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6423</xdr:rowOff>
    </xdr:from>
    <xdr:to>
      <xdr:col>46</xdr:col>
      <xdr:colOff>38100</xdr:colOff>
      <xdr:row>107</xdr:row>
      <xdr:rowOff>108023</xdr:rowOff>
    </xdr:to>
    <xdr:sp macro="" textlink="">
      <xdr:nvSpPr>
        <xdr:cNvPr id="465" name="フローチャート: 判断 464">
          <a:extLst>
            <a:ext uri="{FF2B5EF4-FFF2-40B4-BE49-F238E27FC236}">
              <a16:creationId xmlns:a16="http://schemas.microsoft.com/office/drawing/2014/main" id="{D0C26EE7-FF3F-4A9B-9B9B-D50C7C165C09}"/>
            </a:ext>
          </a:extLst>
        </xdr:cNvPr>
        <xdr:cNvSpPr/>
      </xdr:nvSpPr>
      <xdr:spPr>
        <a:xfrm>
          <a:off x="7670800" y="179439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43836</xdr:rowOff>
    </xdr:from>
    <xdr:to>
      <xdr:col>41</xdr:col>
      <xdr:colOff>101600</xdr:colOff>
      <xdr:row>107</xdr:row>
      <xdr:rowOff>145436</xdr:rowOff>
    </xdr:to>
    <xdr:sp macro="" textlink="">
      <xdr:nvSpPr>
        <xdr:cNvPr id="466" name="フローチャート: 判断 465">
          <a:extLst>
            <a:ext uri="{FF2B5EF4-FFF2-40B4-BE49-F238E27FC236}">
              <a16:creationId xmlns:a16="http://schemas.microsoft.com/office/drawing/2014/main" id="{56A0FE15-57AE-474F-99DB-F4938B60E3A7}"/>
            </a:ext>
          </a:extLst>
        </xdr:cNvPr>
        <xdr:cNvSpPr/>
      </xdr:nvSpPr>
      <xdr:spPr>
        <a:xfrm>
          <a:off x="6873240" y="1798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27612</xdr:rowOff>
    </xdr:from>
    <xdr:to>
      <xdr:col>36</xdr:col>
      <xdr:colOff>165100</xdr:colOff>
      <xdr:row>107</xdr:row>
      <xdr:rowOff>129212</xdr:rowOff>
    </xdr:to>
    <xdr:sp macro="" textlink="">
      <xdr:nvSpPr>
        <xdr:cNvPr id="467" name="フローチャート: 判断 466">
          <a:extLst>
            <a:ext uri="{FF2B5EF4-FFF2-40B4-BE49-F238E27FC236}">
              <a16:creationId xmlns:a16="http://schemas.microsoft.com/office/drawing/2014/main" id="{F3ED6CB8-5D3C-423E-89A2-07F7AE772B57}"/>
            </a:ext>
          </a:extLst>
        </xdr:cNvPr>
        <xdr:cNvSpPr/>
      </xdr:nvSpPr>
      <xdr:spPr>
        <a:xfrm>
          <a:off x="6098540" y="1796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E4C40297-CC00-4B76-A580-15A1C6C2029B}"/>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AC1A0010-7D6F-445C-9A6A-D4D481CB0E6A}"/>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8ABBC0CB-A1C7-413D-B65B-DFA59D5008EA}"/>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D860351-B5F2-47BB-B62D-E90CE9E9F68C}"/>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49C82F89-54DB-464A-8A3D-BC3EF74A8CDC}"/>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133832</xdr:rowOff>
    </xdr:from>
    <xdr:to>
      <xdr:col>55</xdr:col>
      <xdr:colOff>50800</xdr:colOff>
      <xdr:row>108</xdr:row>
      <xdr:rowOff>63982</xdr:rowOff>
    </xdr:to>
    <xdr:sp macro="" textlink="">
      <xdr:nvSpPr>
        <xdr:cNvPr id="473" name="楕円 472">
          <a:extLst>
            <a:ext uri="{FF2B5EF4-FFF2-40B4-BE49-F238E27FC236}">
              <a16:creationId xmlns:a16="http://schemas.microsoft.com/office/drawing/2014/main" id="{0095EF30-E5A3-4030-BF4C-F98DEA11835B}"/>
            </a:ext>
          </a:extLst>
        </xdr:cNvPr>
        <xdr:cNvSpPr/>
      </xdr:nvSpPr>
      <xdr:spPr>
        <a:xfrm>
          <a:off x="9192260" y="180713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48759</xdr:rowOff>
    </xdr:from>
    <xdr:ext cx="599010" cy="259045"/>
    <xdr:sp macro="" textlink="">
      <xdr:nvSpPr>
        <xdr:cNvPr id="474" name="【港湾・漁港】&#10;一人当たり有形固定資産（償却資産）額該当値テキスト">
          <a:extLst>
            <a:ext uri="{FF2B5EF4-FFF2-40B4-BE49-F238E27FC236}">
              <a16:creationId xmlns:a16="http://schemas.microsoft.com/office/drawing/2014/main" id="{AB8005EC-2B26-4343-B465-15E59D4E08EE}"/>
            </a:ext>
          </a:extLst>
        </xdr:cNvPr>
        <xdr:cNvSpPr txBox="1"/>
      </xdr:nvSpPr>
      <xdr:spPr>
        <a:xfrm>
          <a:off x="9258300" y="17986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135258</xdr:rowOff>
    </xdr:from>
    <xdr:to>
      <xdr:col>50</xdr:col>
      <xdr:colOff>165100</xdr:colOff>
      <xdr:row>108</xdr:row>
      <xdr:rowOff>65408</xdr:rowOff>
    </xdr:to>
    <xdr:sp macro="" textlink="">
      <xdr:nvSpPr>
        <xdr:cNvPr id="475" name="楕円 474">
          <a:extLst>
            <a:ext uri="{FF2B5EF4-FFF2-40B4-BE49-F238E27FC236}">
              <a16:creationId xmlns:a16="http://schemas.microsoft.com/office/drawing/2014/main" id="{336184D5-FD9E-4ABC-A9C1-709EE4C93C8A}"/>
            </a:ext>
          </a:extLst>
        </xdr:cNvPr>
        <xdr:cNvSpPr/>
      </xdr:nvSpPr>
      <xdr:spPr>
        <a:xfrm>
          <a:off x="8445500" y="180727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13182</xdr:rowOff>
    </xdr:from>
    <xdr:to>
      <xdr:col>55</xdr:col>
      <xdr:colOff>0</xdr:colOff>
      <xdr:row>108</xdr:row>
      <xdr:rowOff>14608</xdr:rowOff>
    </xdr:to>
    <xdr:cxnSp macro="">
      <xdr:nvCxnSpPr>
        <xdr:cNvPr id="476" name="直線コネクタ 475">
          <a:extLst>
            <a:ext uri="{FF2B5EF4-FFF2-40B4-BE49-F238E27FC236}">
              <a16:creationId xmlns:a16="http://schemas.microsoft.com/office/drawing/2014/main" id="{9A2BE2D3-E37C-49DC-82C8-116A5070DC74}"/>
            </a:ext>
          </a:extLst>
        </xdr:cNvPr>
        <xdr:cNvCxnSpPr/>
      </xdr:nvCxnSpPr>
      <xdr:spPr>
        <a:xfrm flipV="1">
          <a:off x="8496300" y="18118302"/>
          <a:ext cx="723900" cy="1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136709</xdr:rowOff>
    </xdr:from>
    <xdr:to>
      <xdr:col>46</xdr:col>
      <xdr:colOff>38100</xdr:colOff>
      <xdr:row>108</xdr:row>
      <xdr:rowOff>66859</xdr:rowOff>
    </xdr:to>
    <xdr:sp macro="" textlink="">
      <xdr:nvSpPr>
        <xdr:cNvPr id="477" name="楕円 476">
          <a:extLst>
            <a:ext uri="{FF2B5EF4-FFF2-40B4-BE49-F238E27FC236}">
              <a16:creationId xmlns:a16="http://schemas.microsoft.com/office/drawing/2014/main" id="{B6738802-C7A0-4C1D-B48D-1C94E7E231B4}"/>
            </a:ext>
          </a:extLst>
        </xdr:cNvPr>
        <xdr:cNvSpPr/>
      </xdr:nvSpPr>
      <xdr:spPr>
        <a:xfrm>
          <a:off x="7670800" y="180741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14608</xdr:rowOff>
    </xdr:from>
    <xdr:to>
      <xdr:col>50</xdr:col>
      <xdr:colOff>114300</xdr:colOff>
      <xdr:row>108</xdr:row>
      <xdr:rowOff>16059</xdr:rowOff>
    </xdr:to>
    <xdr:cxnSp macro="">
      <xdr:nvCxnSpPr>
        <xdr:cNvPr id="478" name="直線コネクタ 477">
          <a:extLst>
            <a:ext uri="{FF2B5EF4-FFF2-40B4-BE49-F238E27FC236}">
              <a16:creationId xmlns:a16="http://schemas.microsoft.com/office/drawing/2014/main" id="{1E245A3C-7BAC-435B-9207-6FBE0230F457}"/>
            </a:ext>
          </a:extLst>
        </xdr:cNvPr>
        <xdr:cNvCxnSpPr/>
      </xdr:nvCxnSpPr>
      <xdr:spPr>
        <a:xfrm flipV="1">
          <a:off x="7713980" y="18119728"/>
          <a:ext cx="782320" cy="1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138086</xdr:rowOff>
    </xdr:from>
    <xdr:to>
      <xdr:col>41</xdr:col>
      <xdr:colOff>101600</xdr:colOff>
      <xdr:row>108</xdr:row>
      <xdr:rowOff>68236</xdr:rowOff>
    </xdr:to>
    <xdr:sp macro="" textlink="">
      <xdr:nvSpPr>
        <xdr:cNvPr id="479" name="楕円 478">
          <a:extLst>
            <a:ext uri="{FF2B5EF4-FFF2-40B4-BE49-F238E27FC236}">
              <a16:creationId xmlns:a16="http://schemas.microsoft.com/office/drawing/2014/main" id="{1598267C-3066-482E-B215-4A9C876FF5B0}"/>
            </a:ext>
          </a:extLst>
        </xdr:cNvPr>
        <xdr:cNvSpPr/>
      </xdr:nvSpPr>
      <xdr:spPr>
        <a:xfrm>
          <a:off x="6873240" y="180755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16059</xdr:rowOff>
    </xdr:from>
    <xdr:to>
      <xdr:col>45</xdr:col>
      <xdr:colOff>177800</xdr:colOff>
      <xdr:row>108</xdr:row>
      <xdr:rowOff>17436</xdr:rowOff>
    </xdr:to>
    <xdr:cxnSp macro="">
      <xdr:nvCxnSpPr>
        <xdr:cNvPr id="480" name="直線コネクタ 479">
          <a:extLst>
            <a:ext uri="{FF2B5EF4-FFF2-40B4-BE49-F238E27FC236}">
              <a16:creationId xmlns:a16="http://schemas.microsoft.com/office/drawing/2014/main" id="{2876EBC4-6720-494C-931D-90A4256EE12C}"/>
            </a:ext>
          </a:extLst>
        </xdr:cNvPr>
        <xdr:cNvCxnSpPr/>
      </xdr:nvCxnSpPr>
      <xdr:spPr>
        <a:xfrm flipV="1">
          <a:off x="6924040" y="18121179"/>
          <a:ext cx="789940" cy="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139238</xdr:rowOff>
    </xdr:from>
    <xdr:to>
      <xdr:col>36</xdr:col>
      <xdr:colOff>165100</xdr:colOff>
      <xdr:row>108</xdr:row>
      <xdr:rowOff>69388</xdr:rowOff>
    </xdr:to>
    <xdr:sp macro="" textlink="">
      <xdr:nvSpPr>
        <xdr:cNvPr id="481" name="楕円 480">
          <a:extLst>
            <a:ext uri="{FF2B5EF4-FFF2-40B4-BE49-F238E27FC236}">
              <a16:creationId xmlns:a16="http://schemas.microsoft.com/office/drawing/2014/main" id="{CCA53155-8D85-4270-A5D7-391196989103}"/>
            </a:ext>
          </a:extLst>
        </xdr:cNvPr>
        <xdr:cNvSpPr/>
      </xdr:nvSpPr>
      <xdr:spPr>
        <a:xfrm>
          <a:off x="6098540" y="180767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17436</xdr:rowOff>
    </xdr:from>
    <xdr:to>
      <xdr:col>41</xdr:col>
      <xdr:colOff>50800</xdr:colOff>
      <xdr:row>108</xdr:row>
      <xdr:rowOff>18588</xdr:rowOff>
    </xdr:to>
    <xdr:cxnSp macro="">
      <xdr:nvCxnSpPr>
        <xdr:cNvPr id="482" name="直線コネクタ 481">
          <a:extLst>
            <a:ext uri="{FF2B5EF4-FFF2-40B4-BE49-F238E27FC236}">
              <a16:creationId xmlns:a16="http://schemas.microsoft.com/office/drawing/2014/main" id="{02DDCBC7-EF20-4F32-9EE8-66ACA12C7F09}"/>
            </a:ext>
          </a:extLst>
        </xdr:cNvPr>
        <xdr:cNvCxnSpPr/>
      </xdr:nvCxnSpPr>
      <xdr:spPr>
        <a:xfrm flipV="1">
          <a:off x="6149340" y="18122556"/>
          <a:ext cx="774700" cy="1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123223</xdr:rowOff>
    </xdr:from>
    <xdr:ext cx="599010" cy="259045"/>
    <xdr:sp macro="" textlink="">
      <xdr:nvSpPr>
        <xdr:cNvPr id="483" name="n_1aveValue【港湾・漁港】&#10;一人当たり有形固定資産（償却資産）額">
          <a:extLst>
            <a:ext uri="{FF2B5EF4-FFF2-40B4-BE49-F238E27FC236}">
              <a16:creationId xmlns:a16="http://schemas.microsoft.com/office/drawing/2014/main" id="{1BA3EB74-1E50-43EA-89CE-37FE7C02DA77}"/>
            </a:ext>
          </a:extLst>
        </xdr:cNvPr>
        <xdr:cNvSpPr txBox="1"/>
      </xdr:nvSpPr>
      <xdr:spPr>
        <a:xfrm>
          <a:off x="8214575" y="1772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124550</xdr:rowOff>
    </xdr:from>
    <xdr:ext cx="599010" cy="259045"/>
    <xdr:sp macro="" textlink="">
      <xdr:nvSpPr>
        <xdr:cNvPr id="484" name="n_2aveValue【港湾・漁港】&#10;一人当たり有形固定資産（償却資産）額">
          <a:extLst>
            <a:ext uri="{FF2B5EF4-FFF2-40B4-BE49-F238E27FC236}">
              <a16:creationId xmlns:a16="http://schemas.microsoft.com/office/drawing/2014/main" id="{0BCA44FF-9066-4018-AA2C-C20E29E02D64}"/>
            </a:ext>
          </a:extLst>
        </xdr:cNvPr>
        <xdr:cNvSpPr txBox="1"/>
      </xdr:nvSpPr>
      <xdr:spPr>
        <a:xfrm>
          <a:off x="7444955" y="17726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161963</xdr:rowOff>
    </xdr:from>
    <xdr:ext cx="599010" cy="259045"/>
    <xdr:sp macro="" textlink="">
      <xdr:nvSpPr>
        <xdr:cNvPr id="485" name="n_3aveValue【港湾・漁港】&#10;一人当たり有形固定資産（償却資産）額">
          <a:extLst>
            <a:ext uri="{FF2B5EF4-FFF2-40B4-BE49-F238E27FC236}">
              <a16:creationId xmlns:a16="http://schemas.microsoft.com/office/drawing/2014/main" id="{475A296C-74CB-4257-A5D2-9753E7D1D697}"/>
            </a:ext>
          </a:extLst>
        </xdr:cNvPr>
        <xdr:cNvSpPr txBox="1"/>
      </xdr:nvSpPr>
      <xdr:spPr>
        <a:xfrm>
          <a:off x="6670255" y="17764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145739</xdr:rowOff>
    </xdr:from>
    <xdr:ext cx="599010" cy="259045"/>
    <xdr:sp macro="" textlink="">
      <xdr:nvSpPr>
        <xdr:cNvPr id="486" name="n_4aveValue【港湾・漁港】&#10;一人当たり有形固定資産（償却資産）額">
          <a:extLst>
            <a:ext uri="{FF2B5EF4-FFF2-40B4-BE49-F238E27FC236}">
              <a16:creationId xmlns:a16="http://schemas.microsoft.com/office/drawing/2014/main" id="{1096A9F2-53A2-4DB6-A729-B23187801E1B}"/>
            </a:ext>
          </a:extLst>
        </xdr:cNvPr>
        <xdr:cNvSpPr txBox="1"/>
      </xdr:nvSpPr>
      <xdr:spPr>
        <a:xfrm>
          <a:off x="5872695" y="17747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108</xdr:row>
      <xdr:rowOff>56535</xdr:rowOff>
    </xdr:from>
    <xdr:ext cx="599010" cy="259045"/>
    <xdr:sp macro="" textlink="">
      <xdr:nvSpPr>
        <xdr:cNvPr id="487" name="n_1mainValue【港湾・漁港】&#10;一人当たり有形固定資産（償却資産）額">
          <a:extLst>
            <a:ext uri="{FF2B5EF4-FFF2-40B4-BE49-F238E27FC236}">
              <a16:creationId xmlns:a16="http://schemas.microsoft.com/office/drawing/2014/main" id="{B5655075-8FFA-43B3-8D81-24800EA715AD}"/>
            </a:ext>
          </a:extLst>
        </xdr:cNvPr>
        <xdr:cNvSpPr txBox="1"/>
      </xdr:nvSpPr>
      <xdr:spPr>
        <a:xfrm>
          <a:off x="8214575" y="18161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57986</xdr:rowOff>
    </xdr:from>
    <xdr:ext cx="599010" cy="259045"/>
    <xdr:sp macro="" textlink="">
      <xdr:nvSpPr>
        <xdr:cNvPr id="488" name="n_2mainValue【港湾・漁港】&#10;一人当たり有形固定資産（償却資産）額">
          <a:extLst>
            <a:ext uri="{FF2B5EF4-FFF2-40B4-BE49-F238E27FC236}">
              <a16:creationId xmlns:a16="http://schemas.microsoft.com/office/drawing/2014/main" id="{72C62FFE-EB1F-4785-A48B-378898AD7E6D}"/>
            </a:ext>
          </a:extLst>
        </xdr:cNvPr>
        <xdr:cNvSpPr txBox="1"/>
      </xdr:nvSpPr>
      <xdr:spPr>
        <a:xfrm>
          <a:off x="7444955" y="18163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108</xdr:row>
      <xdr:rowOff>59363</xdr:rowOff>
    </xdr:from>
    <xdr:ext cx="599010" cy="259045"/>
    <xdr:sp macro="" textlink="">
      <xdr:nvSpPr>
        <xdr:cNvPr id="489" name="n_3mainValue【港湾・漁港】&#10;一人当たり有形固定資産（償却資産）額">
          <a:extLst>
            <a:ext uri="{FF2B5EF4-FFF2-40B4-BE49-F238E27FC236}">
              <a16:creationId xmlns:a16="http://schemas.microsoft.com/office/drawing/2014/main" id="{4A686AE1-52D9-4CBB-A0E6-0B317022D3F1}"/>
            </a:ext>
          </a:extLst>
        </xdr:cNvPr>
        <xdr:cNvSpPr txBox="1"/>
      </xdr:nvSpPr>
      <xdr:spPr>
        <a:xfrm>
          <a:off x="6670255" y="18164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108</xdr:row>
      <xdr:rowOff>60515</xdr:rowOff>
    </xdr:from>
    <xdr:ext cx="599010" cy="259045"/>
    <xdr:sp macro="" textlink="">
      <xdr:nvSpPr>
        <xdr:cNvPr id="490" name="n_4mainValue【港湾・漁港】&#10;一人当たり有形固定資産（償却資産）額">
          <a:extLst>
            <a:ext uri="{FF2B5EF4-FFF2-40B4-BE49-F238E27FC236}">
              <a16:creationId xmlns:a16="http://schemas.microsoft.com/office/drawing/2014/main" id="{E047197C-5600-4F1F-AC0E-D09C8DBB69B3}"/>
            </a:ext>
          </a:extLst>
        </xdr:cNvPr>
        <xdr:cNvSpPr txBox="1"/>
      </xdr:nvSpPr>
      <xdr:spPr>
        <a:xfrm>
          <a:off x="5872695" y="18165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A6ED043E-F51A-46A9-97E7-1A2B40FC122E}"/>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904AD9B8-E746-422C-B38D-D168FFBAC651}"/>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F825974F-BD1D-4037-A742-64C25427FCEF}"/>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AD2435F0-D463-4528-8441-E7E31E3F98C6}"/>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D15D120A-5808-4E86-BCC8-9B3CE32DFBE5}"/>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0D77BC33-CFE0-4C0A-AAED-75434DEEAF93}"/>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69965DCE-02B8-4922-877F-75B03575657F}"/>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54827C40-9A40-4993-978C-D879D6B46E0D}"/>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3D36411C-B4A1-4B18-AFB5-71C7D1A3465F}"/>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ED6591A6-78B4-45B9-85DF-BBC79ACFBB2B}"/>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0E7F29EA-2E1B-44C9-BB71-46212B0FE973}"/>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2" name="直線コネクタ 501">
          <a:extLst>
            <a:ext uri="{FF2B5EF4-FFF2-40B4-BE49-F238E27FC236}">
              <a16:creationId xmlns:a16="http://schemas.microsoft.com/office/drawing/2014/main" id="{159AE23E-B2F4-43D5-A9A2-3E8543441300}"/>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3" name="テキスト ボックス 502">
          <a:extLst>
            <a:ext uri="{FF2B5EF4-FFF2-40B4-BE49-F238E27FC236}">
              <a16:creationId xmlns:a16="http://schemas.microsoft.com/office/drawing/2014/main" id="{E6322CA8-6991-4BA1-82AF-FF1FB0737FDE}"/>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4" name="直線コネクタ 503">
          <a:extLst>
            <a:ext uri="{FF2B5EF4-FFF2-40B4-BE49-F238E27FC236}">
              <a16:creationId xmlns:a16="http://schemas.microsoft.com/office/drawing/2014/main" id="{864B2BEA-3DE1-426B-8E9D-B580AD69EA79}"/>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5" name="テキスト ボックス 504">
          <a:extLst>
            <a:ext uri="{FF2B5EF4-FFF2-40B4-BE49-F238E27FC236}">
              <a16:creationId xmlns:a16="http://schemas.microsoft.com/office/drawing/2014/main" id="{964950A0-4F21-410F-BE40-E8CCAD939E67}"/>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6" name="直線コネクタ 505">
          <a:extLst>
            <a:ext uri="{FF2B5EF4-FFF2-40B4-BE49-F238E27FC236}">
              <a16:creationId xmlns:a16="http://schemas.microsoft.com/office/drawing/2014/main" id="{49839210-1D0C-4970-A148-D73456C8C91D}"/>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7" name="テキスト ボックス 506">
          <a:extLst>
            <a:ext uri="{FF2B5EF4-FFF2-40B4-BE49-F238E27FC236}">
              <a16:creationId xmlns:a16="http://schemas.microsoft.com/office/drawing/2014/main" id="{99AFA626-0E11-437B-9571-5A3DAB435DEB}"/>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8" name="直線コネクタ 507">
          <a:extLst>
            <a:ext uri="{FF2B5EF4-FFF2-40B4-BE49-F238E27FC236}">
              <a16:creationId xmlns:a16="http://schemas.microsoft.com/office/drawing/2014/main" id="{ACA194F4-F3AD-404E-939A-B34763EE72A1}"/>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9" name="テキスト ボックス 508">
          <a:extLst>
            <a:ext uri="{FF2B5EF4-FFF2-40B4-BE49-F238E27FC236}">
              <a16:creationId xmlns:a16="http://schemas.microsoft.com/office/drawing/2014/main" id="{69DD21AB-F617-474C-9A2B-6A8E94B63F8D}"/>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0" name="直線コネクタ 509">
          <a:extLst>
            <a:ext uri="{FF2B5EF4-FFF2-40B4-BE49-F238E27FC236}">
              <a16:creationId xmlns:a16="http://schemas.microsoft.com/office/drawing/2014/main" id="{A5A70190-F3D3-4F35-97DC-BB7CD17EB936}"/>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1" name="テキスト ボックス 510">
          <a:extLst>
            <a:ext uri="{FF2B5EF4-FFF2-40B4-BE49-F238E27FC236}">
              <a16:creationId xmlns:a16="http://schemas.microsoft.com/office/drawing/2014/main" id="{BD79A519-FDA7-40BD-AC1C-27FC940EAB60}"/>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2" name="直線コネクタ 511">
          <a:extLst>
            <a:ext uri="{FF2B5EF4-FFF2-40B4-BE49-F238E27FC236}">
              <a16:creationId xmlns:a16="http://schemas.microsoft.com/office/drawing/2014/main" id="{F3051248-4DFF-45A9-B24F-527DDBA47DEC}"/>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3" name="テキスト ボックス 512">
          <a:extLst>
            <a:ext uri="{FF2B5EF4-FFF2-40B4-BE49-F238E27FC236}">
              <a16:creationId xmlns:a16="http://schemas.microsoft.com/office/drawing/2014/main" id="{71F70792-AB11-464E-B43A-E30508E6B0EE}"/>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4" name="直線コネクタ 513">
          <a:extLst>
            <a:ext uri="{FF2B5EF4-FFF2-40B4-BE49-F238E27FC236}">
              <a16:creationId xmlns:a16="http://schemas.microsoft.com/office/drawing/2014/main" id="{AFF8A62D-20DD-4B85-991E-71F547BA192D}"/>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1389D67C-5016-4A13-8637-BC0582A269AE}"/>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148046</xdr:rowOff>
    </xdr:from>
    <xdr:to>
      <xdr:col>85</xdr:col>
      <xdr:colOff>126364</xdr:colOff>
      <xdr:row>42</xdr:row>
      <xdr:rowOff>92528</xdr:rowOff>
    </xdr:to>
    <xdr:cxnSp macro="">
      <xdr:nvCxnSpPr>
        <xdr:cNvPr id="516" name="直線コネクタ 515">
          <a:extLst>
            <a:ext uri="{FF2B5EF4-FFF2-40B4-BE49-F238E27FC236}">
              <a16:creationId xmlns:a16="http://schemas.microsoft.com/office/drawing/2014/main" id="{13F546FE-21E6-47DC-BF27-FB93DDA31FBD}"/>
            </a:ext>
          </a:extLst>
        </xdr:cNvPr>
        <xdr:cNvCxnSpPr/>
      </xdr:nvCxnSpPr>
      <xdr:spPr>
        <a:xfrm flipV="1">
          <a:off x="14375764" y="5680166"/>
          <a:ext cx="0" cy="14532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7" name="【認定こども園・幼稚園・保育所】&#10;有形固定資産減価償却率最小値テキスト">
          <a:extLst>
            <a:ext uri="{FF2B5EF4-FFF2-40B4-BE49-F238E27FC236}">
              <a16:creationId xmlns:a16="http://schemas.microsoft.com/office/drawing/2014/main" id="{52281D42-8683-4890-A764-F29C37AEFBF8}"/>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8" name="直線コネクタ 517">
          <a:extLst>
            <a:ext uri="{FF2B5EF4-FFF2-40B4-BE49-F238E27FC236}">
              <a16:creationId xmlns:a16="http://schemas.microsoft.com/office/drawing/2014/main" id="{9D88B556-6F19-43B4-8359-F06B99A4DFB6}"/>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94723</xdr:rowOff>
    </xdr:from>
    <xdr:ext cx="340478" cy="259045"/>
    <xdr:sp macro="" textlink="">
      <xdr:nvSpPr>
        <xdr:cNvPr id="519" name="【認定こども園・幼稚園・保育所】&#10;有形固定資産減価償却率最大値テキスト">
          <a:extLst>
            <a:ext uri="{FF2B5EF4-FFF2-40B4-BE49-F238E27FC236}">
              <a16:creationId xmlns:a16="http://schemas.microsoft.com/office/drawing/2014/main" id="{751BB497-994E-487A-9AF9-96B8D5016EC4}"/>
            </a:ext>
          </a:extLst>
        </xdr:cNvPr>
        <xdr:cNvSpPr txBox="1"/>
      </xdr:nvSpPr>
      <xdr:spPr>
        <a:xfrm>
          <a:off x="14414500" y="54592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148046</xdr:rowOff>
    </xdr:from>
    <xdr:to>
      <xdr:col>86</xdr:col>
      <xdr:colOff>25400</xdr:colOff>
      <xdr:row>33</xdr:row>
      <xdr:rowOff>148046</xdr:rowOff>
    </xdr:to>
    <xdr:cxnSp macro="">
      <xdr:nvCxnSpPr>
        <xdr:cNvPr id="520" name="直線コネクタ 519">
          <a:extLst>
            <a:ext uri="{FF2B5EF4-FFF2-40B4-BE49-F238E27FC236}">
              <a16:creationId xmlns:a16="http://schemas.microsoft.com/office/drawing/2014/main" id="{8D494639-24C4-4F01-95E7-F0D694AE4798}"/>
            </a:ext>
          </a:extLst>
        </xdr:cNvPr>
        <xdr:cNvCxnSpPr/>
      </xdr:nvCxnSpPr>
      <xdr:spPr>
        <a:xfrm>
          <a:off x="14287500" y="56801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26687</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DE4B2F60-52C9-4E96-85AF-7E81C2056BE9}"/>
            </a:ext>
          </a:extLst>
        </xdr:cNvPr>
        <xdr:cNvSpPr txBox="1"/>
      </xdr:nvSpPr>
      <xdr:spPr>
        <a:xfrm>
          <a:off x="14414500" y="639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48260</xdr:rowOff>
    </xdr:from>
    <xdr:to>
      <xdr:col>85</xdr:col>
      <xdr:colOff>177800</xdr:colOff>
      <xdr:row>38</xdr:row>
      <xdr:rowOff>149860</xdr:rowOff>
    </xdr:to>
    <xdr:sp macro="" textlink="">
      <xdr:nvSpPr>
        <xdr:cNvPr id="522" name="フローチャート: 判断 521">
          <a:extLst>
            <a:ext uri="{FF2B5EF4-FFF2-40B4-BE49-F238E27FC236}">
              <a16:creationId xmlns:a16="http://schemas.microsoft.com/office/drawing/2014/main" id="{3006CA34-D984-440F-8115-F2E3887E4FA4}"/>
            </a:ext>
          </a:extLst>
        </xdr:cNvPr>
        <xdr:cNvSpPr/>
      </xdr:nvSpPr>
      <xdr:spPr>
        <a:xfrm>
          <a:off x="14325600" y="641858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23767</xdr:rowOff>
    </xdr:from>
    <xdr:to>
      <xdr:col>81</xdr:col>
      <xdr:colOff>101600</xdr:colOff>
      <xdr:row>38</xdr:row>
      <xdr:rowOff>125367</xdr:rowOff>
    </xdr:to>
    <xdr:sp macro="" textlink="">
      <xdr:nvSpPr>
        <xdr:cNvPr id="523" name="フローチャート: 判断 522">
          <a:extLst>
            <a:ext uri="{FF2B5EF4-FFF2-40B4-BE49-F238E27FC236}">
              <a16:creationId xmlns:a16="http://schemas.microsoft.com/office/drawing/2014/main" id="{882C9471-80E1-48CD-9233-DDB862885435}"/>
            </a:ext>
          </a:extLst>
        </xdr:cNvPr>
        <xdr:cNvSpPr/>
      </xdr:nvSpPr>
      <xdr:spPr>
        <a:xfrm>
          <a:off x="13578840" y="639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524" name="フローチャート: 判断 523">
          <a:extLst>
            <a:ext uri="{FF2B5EF4-FFF2-40B4-BE49-F238E27FC236}">
              <a16:creationId xmlns:a16="http://schemas.microsoft.com/office/drawing/2014/main" id="{BF8212C0-B4E9-4887-BBD4-C997DB1C6CFA}"/>
            </a:ext>
          </a:extLst>
        </xdr:cNvPr>
        <xdr:cNvSpPr/>
      </xdr:nvSpPr>
      <xdr:spPr>
        <a:xfrm>
          <a:off x="12804140" y="6376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25" name="フローチャート: 判断 524">
          <a:extLst>
            <a:ext uri="{FF2B5EF4-FFF2-40B4-BE49-F238E27FC236}">
              <a16:creationId xmlns:a16="http://schemas.microsoft.com/office/drawing/2014/main" id="{2845221A-1474-49C9-B8B8-C00B7822B661}"/>
            </a:ext>
          </a:extLst>
        </xdr:cNvPr>
        <xdr:cNvSpPr/>
      </xdr:nvSpPr>
      <xdr:spPr>
        <a:xfrm>
          <a:off x="12029440" y="64202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144599</xdr:rowOff>
    </xdr:from>
    <xdr:to>
      <xdr:col>67</xdr:col>
      <xdr:colOff>101600</xdr:colOff>
      <xdr:row>38</xdr:row>
      <xdr:rowOff>74749</xdr:rowOff>
    </xdr:to>
    <xdr:sp macro="" textlink="">
      <xdr:nvSpPr>
        <xdr:cNvPr id="526" name="フローチャート: 判断 525">
          <a:extLst>
            <a:ext uri="{FF2B5EF4-FFF2-40B4-BE49-F238E27FC236}">
              <a16:creationId xmlns:a16="http://schemas.microsoft.com/office/drawing/2014/main" id="{9437FC83-FA3F-4998-A201-027303472BB3}"/>
            </a:ext>
          </a:extLst>
        </xdr:cNvPr>
        <xdr:cNvSpPr/>
      </xdr:nvSpPr>
      <xdr:spPr>
        <a:xfrm>
          <a:off x="11231880" y="63472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AF4A53E4-BD35-480E-9E75-D422B8838E01}"/>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6BFF4AB4-04EA-4DF9-9C3D-2150A4322F3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1F817803-DEAC-4F90-91C9-5A20CCA2FCA3}"/>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B67D26BB-E287-42A9-A416-5B5A8328200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FF59BB7B-DD2A-4EBA-950E-484131F603E7}"/>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89081</xdr:rowOff>
    </xdr:from>
    <xdr:to>
      <xdr:col>85</xdr:col>
      <xdr:colOff>177800</xdr:colOff>
      <xdr:row>38</xdr:row>
      <xdr:rowOff>19231</xdr:rowOff>
    </xdr:to>
    <xdr:sp macro="" textlink="">
      <xdr:nvSpPr>
        <xdr:cNvPr id="532" name="楕円 531">
          <a:extLst>
            <a:ext uri="{FF2B5EF4-FFF2-40B4-BE49-F238E27FC236}">
              <a16:creationId xmlns:a16="http://schemas.microsoft.com/office/drawing/2014/main" id="{7422C294-69E1-4277-ABDE-4B26369B6FAE}"/>
            </a:ext>
          </a:extLst>
        </xdr:cNvPr>
        <xdr:cNvSpPr/>
      </xdr:nvSpPr>
      <xdr:spPr>
        <a:xfrm>
          <a:off x="14325600" y="629176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111958</xdr:rowOff>
    </xdr:from>
    <xdr:ext cx="405111" cy="259045"/>
    <xdr:sp macro="" textlink="">
      <xdr:nvSpPr>
        <xdr:cNvPr id="533" name="【認定こども園・幼稚園・保育所】&#10;有形固定資産減価償却率該当値テキスト">
          <a:extLst>
            <a:ext uri="{FF2B5EF4-FFF2-40B4-BE49-F238E27FC236}">
              <a16:creationId xmlns:a16="http://schemas.microsoft.com/office/drawing/2014/main" id="{80B446FC-7DE8-4A58-8888-AEC6F3817544}"/>
            </a:ext>
          </a:extLst>
        </xdr:cNvPr>
        <xdr:cNvSpPr txBox="1"/>
      </xdr:nvSpPr>
      <xdr:spPr>
        <a:xfrm>
          <a:off x="14414500" y="6146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111942</xdr:rowOff>
    </xdr:from>
    <xdr:to>
      <xdr:col>81</xdr:col>
      <xdr:colOff>101600</xdr:colOff>
      <xdr:row>38</xdr:row>
      <xdr:rowOff>42092</xdr:rowOff>
    </xdr:to>
    <xdr:sp macro="" textlink="">
      <xdr:nvSpPr>
        <xdr:cNvPr id="534" name="楕円 533">
          <a:extLst>
            <a:ext uri="{FF2B5EF4-FFF2-40B4-BE49-F238E27FC236}">
              <a16:creationId xmlns:a16="http://schemas.microsoft.com/office/drawing/2014/main" id="{18E621FC-C705-49CB-8619-74849B3FD34B}"/>
            </a:ext>
          </a:extLst>
        </xdr:cNvPr>
        <xdr:cNvSpPr/>
      </xdr:nvSpPr>
      <xdr:spPr>
        <a:xfrm>
          <a:off x="13578840" y="63146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139881</xdr:rowOff>
    </xdr:from>
    <xdr:to>
      <xdr:col>85</xdr:col>
      <xdr:colOff>127000</xdr:colOff>
      <xdr:row>37</xdr:row>
      <xdr:rowOff>162741</xdr:rowOff>
    </xdr:to>
    <xdr:cxnSp macro="">
      <xdr:nvCxnSpPr>
        <xdr:cNvPr id="535" name="直線コネクタ 534">
          <a:extLst>
            <a:ext uri="{FF2B5EF4-FFF2-40B4-BE49-F238E27FC236}">
              <a16:creationId xmlns:a16="http://schemas.microsoft.com/office/drawing/2014/main" id="{E9580EEA-6222-4BA2-B11B-37D0585E9578}"/>
            </a:ext>
          </a:extLst>
        </xdr:cNvPr>
        <xdr:cNvCxnSpPr/>
      </xdr:nvCxnSpPr>
      <xdr:spPr>
        <a:xfrm flipV="1">
          <a:off x="13629640" y="6342561"/>
          <a:ext cx="7467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76019</xdr:rowOff>
    </xdr:from>
    <xdr:to>
      <xdr:col>76</xdr:col>
      <xdr:colOff>165100</xdr:colOff>
      <xdr:row>38</xdr:row>
      <xdr:rowOff>6169</xdr:rowOff>
    </xdr:to>
    <xdr:sp macro="" textlink="">
      <xdr:nvSpPr>
        <xdr:cNvPr id="536" name="楕円 535">
          <a:extLst>
            <a:ext uri="{FF2B5EF4-FFF2-40B4-BE49-F238E27FC236}">
              <a16:creationId xmlns:a16="http://schemas.microsoft.com/office/drawing/2014/main" id="{4A19D320-91EF-4416-9201-32F19303BF80}"/>
            </a:ext>
          </a:extLst>
        </xdr:cNvPr>
        <xdr:cNvSpPr/>
      </xdr:nvSpPr>
      <xdr:spPr>
        <a:xfrm>
          <a:off x="12804140" y="62786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126819</xdr:rowOff>
    </xdr:from>
    <xdr:to>
      <xdr:col>81</xdr:col>
      <xdr:colOff>50800</xdr:colOff>
      <xdr:row>37</xdr:row>
      <xdr:rowOff>162741</xdr:rowOff>
    </xdr:to>
    <xdr:cxnSp macro="">
      <xdr:nvCxnSpPr>
        <xdr:cNvPr id="537" name="直線コネクタ 536">
          <a:extLst>
            <a:ext uri="{FF2B5EF4-FFF2-40B4-BE49-F238E27FC236}">
              <a16:creationId xmlns:a16="http://schemas.microsoft.com/office/drawing/2014/main" id="{F006226B-CE60-4173-9212-F25796897B6F}"/>
            </a:ext>
          </a:extLst>
        </xdr:cNvPr>
        <xdr:cNvCxnSpPr/>
      </xdr:nvCxnSpPr>
      <xdr:spPr>
        <a:xfrm>
          <a:off x="12854940" y="6329499"/>
          <a:ext cx="7747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100511</xdr:rowOff>
    </xdr:from>
    <xdr:to>
      <xdr:col>72</xdr:col>
      <xdr:colOff>38100</xdr:colOff>
      <xdr:row>38</xdr:row>
      <xdr:rowOff>30662</xdr:rowOff>
    </xdr:to>
    <xdr:sp macro="" textlink="">
      <xdr:nvSpPr>
        <xdr:cNvPr id="538" name="楕円 537">
          <a:extLst>
            <a:ext uri="{FF2B5EF4-FFF2-40B4-BE49-F238E27FC236}">
              <a16:creationId xmlns:a16="http://schemas.microsoft.com/office/drawing/2014/main" id="{21E5BCF5-FB3C-4AAB-AB0C-AB21EDF8ECF1}"/>
            </a:ext>
          </a:extLst>
        </xdr:cNvPr>
        <xdr:cNvSpPr/>
      </xdr:nvSpPr>
      <xdr:spPr>
        <a:xfrm>
          <a:off x="12029440" y="6303191"/>
          <a:ext cx="7874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126819</xdr:rowOff>
    </xdr:from>
    <xdr:to>
      <xdr:col>76</xdr:col>
      <xdr:colOff>114300</xdr:colOff>
      <xdr:row>37</xdr:row>
      <xdr:rowOff>151311</xdr:rowOff>
    </xdr:to>
    <xdr:cxnSp macro="">
      <xdr:nvCxnSpPr>
        <xdr:cNvPr id="539" name="直線コネクタ 538">
          <a:extLst>
            <a:ext uri="{FF2B5EF4-FFF2-40B4-BE49-F238E27FC236}">
              <a16:creationId xmlns:a16="http://schemas.microsoft.com/office/drawing/2014/main" id="{658E5032-46D9-42DA-B4DB-104FD1D06FBF}"/>
            </a:ext>
          </a:extLst>
        </xdr:cNvPr>
        <xdr:cNvCxnSpPr/>
      </xdr:nvCxnSpPr>
      <xdr:spPr>
        <a:xfrm flipV="1">
          <a:off x="12072620" y="6329499"/>
          <a:ext cx="78232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59690</xdr:rowOff>
    </xdr:from>
    <xdr:to>
      <xdr:col>67</xdr:col>
      <xdr:colOff>101600</xdr:colOff>
      <xdr:row>37</xdr:row>
      <xdr:rowOff>161290</xdr:rowOff>
    </xdr:to>
    <xdr:sp macro="" textlink="">
      <xdr:nvSpPr>
        <xdr:cNvPr id="540" name="楕円 539">
          <a:extLst>
            <a:ext uri="{FF2B5EF4-FFF2-40B4-BE49-F238E27FC236}">
              <a16:creationId xmlns:a16="http://schemas.microsoft.com/office/drawing/2014/main" id="{92AEA625-84E4-40D0-A2BB-A3A8188E57C3}"/>
            </a:ext>
          </a:extLst>
        </xdr:cNvPr>
        <xdr:cNvSpPr/>
      </xdr:nvSpPr>
      <xdr:spPr>
        <a:xfrm>
          <a:off x="1123188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110490</xdr:rowOff>
    </xdr:from>
    <xdr:to>
      <xdr:col>71</xdr:col>
      <xdr:colOff>177800</xdr:colOff>
      <xdr:row>37</xdr:row>
      <xdr:rowOff>151311</xdr:rowOff>
    </xdr:to>
    <xdr:cxnSp macro="">
      <xdr:nvCxnSpPr>
        <xdr:cNvPr id="541" name="直線コネクタ 540">
          <a:extLst>
            <a:ext uri="{FF2B5EF4-FFF2-40B4-BE49-F238E27FC236}">
              <a16:creationId xmlns:a16="http://schemas.microsoft.com/office/drawing/2014/main" id="{B76A5007-AC03-4AA7-A51B-1E71F9E1DC7E}"/>
            </a:ext>
          </a:extLst>
        </xdr:cNvPr>
        <xdr:cNvCxnSpPr/>
      </xdr:nvCxnSpPr>
      <xdr:spPr>
        <a:xfrm>
          <a:off x="11282680" y="6313170"/>
          <a:ext cx="78994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116494</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503D5290-8393-4EF8-9141-EC52DAC3402B}"/>
            </a:ext>
          </a:extLst>
        </xdr:cNvPr>
        <xdr:cNvSpPr txBox="1"/>
      </xdr:nvSpPr>
      <xdr:spPr>
        <a:xfrm>
          <a:off x="13437244" y="6486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98533</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1CA70F6C-6A90-4B9C-9137-932E74F18515}"/>
            </a:ext>
          </a:extLst>
        </xdr:cNvPr>
        <xdr:cNvSpPr txBox="1"/>
      </xdr:nvSpPr>
      <xdr:spPr>
        <a:xfrm>
          <a:off x="12675244" y="6468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142620</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779FE980-F866-4361-8ED8-ED21BE885C88}"/>
            </a:ext>
          </a:extLst>
        </xdr:cNvPr>
        <xdr:cNvSpPr txBox="1"/>
      </xdr:nvSpPr>
      <xdr:spPr>
        <a:xfrm>
          <a:off x="11900544" y="6512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65876</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5F7D5608-AA23-4C1C-BD26-023EEB64A8C4}"/>
            </a:ext>
          </a:extLst>
        </xdr:cNvPr>
        <xdr:cNvSpPr txBox="1"/>
      </xdr:nvSpPr>
      <xdr:spPr>
        <a:xfrm>
          <a:off x="11102984" y="6436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58619</xdr:rowOff>
    </xdr:from>
    <xdr:ext cx="405111" cy="259045"/>
    <xdr:sp macro="" textlink="">
      <xdr:nvSpPr>
        <xdr:cNvPr id="546" name="n_1mainValue【認定こども園・幼稚園・保育所】&#10;有形固定資産減価償却率">
          <a:extLst>
            <a:ext uri="{FF2B5EF4-FFF2-40B4-BE49-F238E27FC236}">
              <a16:creationId xmlns:a16="http://schemas.microsoft.com/office/drawing/2014/main" id="{A18F1B6B-35A8-4AC6-9874-853155F7375F}"/>
            </a:ext>
          </a:extLst>
        </xdr:cNvPr>
        <xdr:cNvSpPr txBox="1"/>
      </xdr:nvSpPr>
      <xdr:spPr>
        <a:xfrm>
          <a:off x="13437244" y="6093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22696</xdr:rowOff>
    </xdr:from>
    <xdr:ext cx="405111" cy="259045"/>
    <xdr:sp macro="" textlink="">
      <xdr:nvSpPr>
        <xdr:cNvPr id="547" name="n_2mainValue【認定こども園・幼稚園・保育所】&#10;有形固定資産減価償却率">
          <a:extLst>
            <a:ext uri="{FF2B5EF4-FFF2-40B4-BE49-F238E27FC236}">
              <a16:creationId xmlns:a16="http://schemas.microsoft.com/office/drawing/2014/main" id="{6818312E-9D44-413F-B58A-C7C926FEB724}"/>
            </a:ext>
          </a:extLst>
        </xdr:cNvPr>
        <xdr:cNvSpPr txBox="1"/>
      </xdr:nvSpPr>
      <xdr:spPr>
        <a:xfrm>
          <a:off x="12675244" y="6057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47188</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60000A53-D7F9-4B03-93D7-1A25B0822747}"/>
            </a:ext>
          </a:extLst>
        </xdr:cNvPr>
        <xdr:cNvSpPr txBox="1"/>
      </xdr:nvSpPr>
      <xdr:spPr>
        <a:xfrm>
          <a:off x="11900544" y="6082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96966E31-4B28-4D99-BAD7-09430131EA85}"/>
            </a:ext>
          </a:extLst>
        </xdr:cNvPr>
        <xdr:cNvSpPr txBox="1"/>
      </xdr:nvSpPr>
      <xdr:spPr>
        <a:xfrm>
          <a:off x="1110298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90D54F14-FCA3-4B8D-9919-38A242CCCA31}"/>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9BC5F111-4899-499F-9629-206966846722}"/>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365D2D62-F5F7-4077-863A-F7149A304802}"/>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2506D14E-53DC-4262-9BC0-DA7D99C78331}"/>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FBE3DF91-0130-46B0-9637-422B5041F3E9}"/>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EEC2BA68-F983-45CD-9BCA-B10CE0CE75BE}"/>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08D44FD0-B4C5-4846-A67C-A64CA5B39E66}"/>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AEE0D01C-639D-466A-B988-18901FF93F32}"/>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7F40732C-33B2-4A26-AEB3-F571D97E7F9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019B3B13-0411-4C56-A3BC-C7985D6656A8}"/>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0" name="直線コネクタ 559">
          <a:extLst>
            <a:ext uri="{FF2B5EF4-FFF2-40B4-BE49-F238E27FC236}">
              <a16:creationId xmlns:a16="http://schemas.microsoft.com/office/drawing/2014/main" id="{A87A61E5-5ED1-41BC-89ED-07580C467E08}"/>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1" name="テキスト ボックス 560">
          <a:extLst>
            <a:ext uri="{FF2B5EF4-FFF2-40B4-BE49-F238E27FC236}">
              <a16:creationId xmlns:a16="http://schemas.microsoft.com/office/drawing/2014/main" id="{7F22131F-E8D1-4292-8B0D-15E366A901CA}"/>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2" name="直線コネクタ 561">
          <a:extLst>
            <a:ext uri="{FF2B5EF4-FFF2-40B4-BE49-F238E27FC236}">
              <a16:creationId xmlns:a16="http://schemas.microsoft.com/office/drawing/2014/main" id="{263A9E66-79B9-4FBE-A941-DBC8752ACAB9}"/>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3" name="テキスト ボックス 562">
          <a:extLst>
            <a:ext uri="{FF2B5EF4-FFF2-40B4-BE49-F238E27FC236}">
              <a16:creationId xmlns:a16="http://schemas.microsoft.com/office/drawing/2014/main" id="{137EE5BA-03EE-4871-81FF-AF7FED016BAD}"/>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4" name="直線コネクタ 563">
          <a:extLst>
            <a:ext uri="{FF2B5EF4-FFF2-40B4-BE49-F238E27FC236}">
              <a16:creationId xmlns:a16="http://schemas.microsoft.com/office/drawing/2014/main" id="{4857A643-E0BA-4019-8D4D-319F578C413D}"/>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5" name="テキスト ボックス 564">
          <a:extLst>
            <a:ext uri="{FF2B5EF4-FFF2-40B4-BE49-F238E27FC236}">
              <a16:creationId xmlns:a16="http://schemas.microsoft.com/office/drawing/2014/main" id="{76AF44F5-8870-4751-A64F-DB2B1DCFF856}"/>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6" name="直線コネクタ 565">
          <a:extLst>
            <a:ext uri="{FF2B5EF4-FFF2-40B4-BE49-F238E27FC236}">
              <a16:creationId xmlns:a16="http://schemas.microsoft.com/office/drawing/2014/main" id="{044B98B5-AADD-4D9C-957E-39BBA6A72007}"/>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7" name="テキスト ボックス 566">
          <a:extLst>
            <a:ext uri="{FF2B5EF4-FFF2-40B4-BE49-F238E27FC236}">
              <a16:creationId xmlns:a16="http://schemas.microsoft.com/office/drawing/2014/main" id="{B0DDFA3A-23ED-4AE4-8AA3-73F72B70BA1A}"/>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8" name="直線コネクタ 567">
          <a:extLst>
            <a:ext uri="{FF2B5EF4-FFF2-40B4-BE49-F238E27FC236}">
              <a16:creationId xmlns:a16="http://schemas.microsoft.com/office/drawing/2014/main" id="{E0555B85-A599-4DB9-B2BD-A7CCB4485547}"/>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9" name="テキスト ボックス 568">
          <a:extLst>
            <a:ext uri="{FF2B5EF4-FFF2-40B4-BE49-F238E27FC236}">
              <a16:creationId xmlns:a16="http://schemas.microsoft.com/office/drawing/2014/main" id="{7EE1E821-2B08-4F9B-BD62-08B7DED673D2}"/>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0" name="【認定こども園・幼稚園・保育所】&#10;一人当たり面積グラフ枠">
          <a:extLst>
            <a:ext uri="{FF2B5EF4-FFF2-40B4-BE49-F238E27FC236}">
              <a16:creationId xmlns:a16="http://schemas.microsoft.com/office/drawing/2014/main" id="{D3B42A0F-90B1-4AC3-ACC2-55B3022EC9AE}"/>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101346</xdr:rowOff>
    </xdr:from>
    <xdr:to>
      <xdr:col>116</xdr:col>
      <xdr:colOff>62864</xdr:colOff>
      <xdr:row>41</xdr:row>
      <xdr:rowOff>117348</xdr:rowOff>
    </xdr:to>
    <xdr:cxnSp macro="">
      <xdr:nvCxnSpPr>
        <xdr:cNvPr id="571" name="直線コネクタ 570">
          <a:extLst>
            <a:ext uri="{FF2B5EF4-FFF2-40B4-BE49-F238E27FC236}">
              <a16:creationId xmlns:a16="http://schemas.microsoft.com/office/drawing/2014/main" id="{365020B3-737B-4029-AB7D-0C4B0427B75D}"/>
            </a:ext>
          </a:extLst>
        </xdr:cNvPr>
        <xdr:cNvCxnSpPr/>
      </xdr:nvCxnSpPr>
      <xdr:spPr>
        <a:xfrm flipV="1">
          <a:off x="19509104" y="5633466"/>
          <a:ext cx="0" cy="1357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572" name="【認定こども園・幼稚園・保育所】&#10;一人当たり面積最小値テキスト">
          <a:extLst>
            <a:ext uri="{FF2B5EF4-FFF2-40B4-BE49-F238E27FC236}">
              <a16:creationId xmlns:a16="http://schemas.microsoft.com/office/drawing/2014/main" id="{9CC29B5F-DC65-4628-A260-79067C49211E}"/>
            </a:ext>
          </a:extLst>
        </xdr:cNvPr>
        <xdr:cNvSpPr txBox="1"/>
      </xdr:nvSpPr>
      <xdr:spPr>
        <a:xfrm>
          <a:off x="19547840" y="699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573" name="直線コネクタ 572">
          <a:extLst>
            <a:ext uri="{FF2B5EF4-FFF2-40B4-BE49-F238E27FC236}">
              <a16:creationId xmlns:a16="http://schemas.microsoft.com/office/drawing/2014/main" id="{1C65CF42-EFA7-457B-8D1F-742B54700726}"/>
            </a:ext>
          </a:extLst>
        </xdr:cNvPr>
        <xdr:cNvCxnSpPr/>
      </xdr:nvCxnSpPr>
      <xdr:spPr>
        <a:xfrm>
          <a:off x="19443700" y="6990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48023</xdr:rowOff>
    </xdr:from>
    <xdr:ext cx="469744" cy="259045"/>
    <xdr:sp macro="" textlink="">
      <xdr:nvSpPr>
        <xdr:cNvPr id="574" name="【認定こども園・幼稚園・保育所】&#10;一人当たり面積最大値テキスト">
          <a:extLst>
            <a:ext uri="{FF2B5EF4-FFF2-40B4-BE49-F238E27FC236}">
              <a16:creationId xmlns:a16="http://schemas.microsoft.com/office/drawing/2014/main" id="{0CF7BE4A-FEFC-4831-8FFE-32EF583836F4}"/>
            </a:ext>
          </a:extLst>
        </xdr:cNvPr>
        <xdr:cNvSpPr txBox="1"/>
      </xdr:nvSpPr>
      <xdr:spPr>
        <a:xfrm>
          <a:off x="19547840" y="5412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101346</xdr:rowOff>
    </xdr:from>
    <xdr:to>
      <xdr:col>116</xdr:col>
      <xdr:colOff>152400</xdr:colOff>
      <xdr:row>33</xdr:row>
      <xdr:rowOff>101346</xdr:rowOff>
    </xdr:to>
    <xdr:cxnSp macro="">
      <xdr:nvCxnSpPr>
        <xdr:cNvPr id="575" name="直線コネクタ 574">
          <a:extLst>
            <a:ext uri="{FF2B5EF4-FFF2-40B4-BE49-F238E27FC236}">
              <a16:creationId xmlns:a16="http://schemas.microsoft.com/office/drawing/2014/main" id="{970E6EF2-D686-4338-8C4A-55F0A9C2F6B5}"/>
            </a:ext>
          </a:extLst>
        </xdr:cNvPr>
        <xdr:cNvCxnSpPr/>
      </xdr:nvCxnSpPr>
      <xdr:spPr>
        <a:xfrm>
          <a:off x="19443700" y="56334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122699</xdr:rowOff>
    </xdr:from>
    <xdr:ext cx="469744" cy="259045"/>
    <xdr:sp macro="" textlink="">
      <xdr:nvSpPr>
        <xdr:cNvPr id="576" name="【認定こども園・幼稚園・保育所】&#10;一人当たり面積平均値テキスト">
          <a:extLst>
            <a:ext uri="{FF2B5EF4-FFF2-40B4-BE49-F238E27FC236}">
              <a16:creationId xmlns:a16="http://schemas.microsoft.com/office/drawing/2014/main" id="{4DDF4244-2074-4D3A-AFB3-CD85171B3E56}"/>
            </a:ext>
          </a:extLst>
        </xdr:cNvPr>
        <xdr:cNvSpPr txBox="1"/>
      </xdr:nvSpPr>
      <xdr:spPr>
        <a:xfrm>
          <a:off x="19547840" y="6493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144272</xdr:rowOff>
    </xdr:from>
    <xdr:to>
      <xdr:col>116</xdr:col>
      <xdr:colOff>114300</xdr:colOff>
      <xdr:row>39</xdr:row>
      <xdr:rowOff>74422</xdr:rowOff>
    </xdr:to>
    <xdr:sp macro="" textlink="">
      <xdr:nvSpPr>
        <xdr:cNvPr id="577" name="フローチャート: 判断 576">
          <a:extLst>
            <a:ext uri="{FF2B5EF4-FFF2-40B4-BE49-F238E27FC236}">
              <a16:creationId xmlns:a16="http://schemas.microsoft.com/office/drawing/2014/main" id="{A183537D-6980-41DD-8860-910F1A44C72E}"/>
            </a:ext>
          </a:extLst>
        </xdr:cNvPr>
        <xdr:cNvSpPr/>
      </xdr:nvSpPr>
      <xdr:spPr>
        <a:xfrm>
          <a:off x="19458940" y="65145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160274</xdr:rowOff>
    </xdr:from>
    <xdr:to>
      <xdr:col>112</xdr:col>
      <xdr:colOff>38100</xdr:colOff>
      <xdr:row>39</xdr:row>
      <xdr:rowOff>90424</xdr:rowOff>
    </xdr:to>
    <xdr:sp macro="" textlink="">
      <xdr:nvSpPr>
        <xdr:cNvPr id="578" name="フローチャート: 判断 577">
          <a:extLst>
            <a:ext uri="{FF2B5EF4-FFF2-40B4-BE49-F238E27FC236}">
              <a16:creationId xmlns:a16="http://schemas.microsoft.com/office/drawing/2014/main" id="{A84F3F4B-1868-433E-8BFC-FC318B586C44}"/>
            </a:ext>
          </a:extLst>
        </xdr:cNvPr>
        <xdr:cNvSpPr/>
      </xdr:nvSpPr>
      <xdr:spPr>
        <a:xfrm>
          <a:off x="18735040" y="65305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155702</xdr:rowOff>
    </xdr:from>
    <xdr:to>
      <xdr:col>107</xdr:col>
      <xdr:colOff>101600</xdr:colOff>
      <xdr:row>39</xdr:row>
      <xdr:rowOff>85852</xdr:rowOff>
    </xdr:to>
    <xdr:sp macro="" textlink="">
      <xdr:nvSpPr>
        <xdr:cNvPr id="579" name="フローチャート: 判断 578">
          <a:extLst>
            <a:ext uri="{FF2B5EF4-FFF2-40B4-BE49-F238E27FC236}">
              <a16:creationId xmlns:a16="http://schemas.microsoft.com/office/drawing/2014/main" id="{07752D53-7AC5-4B66-8BB9-DA97AFD23EBB}"/>
            </a:ext>
          </a:extLst>
        </xdr:cNvPr>
        <xdr:cNvSpPr/>
      </xdr:nvSpPr>
      <xdr:spPr>
        <a:xfrm>
          <a:off x="17937480" y="6526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254</xdr:rowOff>
    </xdr:from>
    <xdr:to>
      <xdr:col>102</xdr:col>
      <xdr:colOff>165100</xdr:colOff>
      <xdr:row>39</xdr:row>
      <xdr:rowOff>101854</xdr:rowOff>
    </xdr:to>
    <xdr:sp macro="" textlink="">
      <xdr:nvSpPr>
        <xdr:cNvPr id="580" name="フローチャート: 判断 579">
          <a:extLst>
            <a:ext uri="{FF2B5EF4-FFF2-40B4-BE49-F238E27FC236}">
              <a16:creationId xmlns:a16="http://schemas.microsoft.com/office/drawing/2014/main" id="{14865A41-6FB5-4977-9EF8-EDE530C8BD13}"/>
            </a:ext>
          </a:extLst>
        </xdr:cNvPr>
        <xdr:cNvSpPr/>
      </xdr:nvSpPr>
      <xdr:spPr>
        <a:xfrm>
          <a:off x="17162780" y="6538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98552</xdr:rowOff>
    </xdr:from>
    <xdr:to>
      <xdr:col>98</xdr:col>
      <xdr:colOff>38100</xdr:colOff>
      <xdr:row>40</xdr:row>
      <xdr:rowOff>28702</xdr:rowOff>
    </xdr:to>
    <xdr:sp macro="" textlink="">
      <xdr:nvSpPr>
        <xdr:cNvPr id="581" name="フローチャート: 判断 580">
          <a:extLst>
            <a:ext uri="{FF2B5EF4-FFF2-40B4-BE49-F238E27FC236}">
              <a16:creationId xmlns:a16="http://schemas.microsoft.com/office/drawing/2014/main" id="{94B34068-A21D-46BC-B21D-70C64BFE0EEE}"/>
            </a:ext>
          </a:extLst>
        </xdr:cNvPr>
        <xdr:cNvSpPr/>
      </xdr:nvSpPr>
      <xdr:spPr>
        <a:xfrm>
          <a:off x="16388080" y="66365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862DC35A-AD37-4FBF-8E41-91A231DCCC0C}"/>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98A4250F-E352-4BDB-842A-C8D122EB0DE7}"/>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BA232AA8-A428-4664-BABE-6D65444C95D5}"/>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B4496B12-F04F-46C3-AC27-3B10CE727863}"/>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CB78DF60-64B2-4CEF-83AD-F6744BDE091A}"/>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103124</xdr:rowOff>
    </xdr:from>
    <xdr:to>
      <xdr:col>116</xdr:col>
      <xdr:colOff>114300</xdr:colOff>
      <xdr:row>37</xdr:row>
      <xdr:rowOff>33274</xdr:rowOff>
    </xdr:to>
    <xdr:sp macro="" textlink="">
      <xdr:nvSpPr>
        <xdr:cNvPr id="587" name="楕円 586">
          <a:extLst>
            <a:ext uri="{FF2B5EF4-FFF2-40B4-BE49-F238E27FC236}">
              <a16:creationId xmlns:a16="http://schemas.microsoft.com/office/drawing/2014/main" id="{10B8E3B1-8B80-4E14-BD69-EF995F377B3E}"/>
            </a:ext>
          </a:extLst>
        </xdr:cNvPr>
        <xdr:cNvSpPr/>
      </xdr:nvSpPr>
      <xdr:spPr>
        <a:xfrm>
          <a:off x="19458940" y="61381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126001</xdr:rowOff>
    </xdr:from>
    <xdr:ext cx="469744" cy="259045"/>
    <xdr:sp macro="" textlink="">
      <xdr:nvSpPr>
        <xdr:cNvPr id="588" name="【認定こども園・幼稚園・保育所】&#10;一人当たり面積該当値テキスト">
          <a:extLst>
            <a:ext uri="{FF2B5EF4-FFF2-40B4-BE49-F238E27FC236}">
              <a16:creationId xmlns:a16="http://schemas.microsoft.com/office/drawing/2014/main" id="{B58DCCEA-5153-40EA-9459-7F847F05E1FD}"/>
            </a:ext>
          </a:extLst>
        </xdr:cNvPr>
        <xdr:cNvSpPr txBox="1"/>
      </xdr:nvSpPr>
      <xdr:spPr>
        <a:xfrm>
          <a:off x="19547840" y="5993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84836</xdr:rowOff>
    </xdr:from>
    <xdr:to>
      <xdr:col>112</xdr:col>
      <xdr:colOff>38100</xdr:colOff>
      <xdr:row>38</xdr:row>
      <xdr:rowOff>14986</xdr:rowOff>
    </xdr:to>
    <xdr:sp macro="" textlink="">
      <xdr:nvSpPr>
        <xdr:cNvPr id="589" name="楕円 588">
          <a:extLst>
            <a:ext uri="{FF2B5EF4-FFF2-40B4-BE49-F238E27FC236}">
              <a16:creationId xmlns:a16="http://schemas.microsoft.com/office/drawing/2014/main" id="{CA566F79-2460-4DDC-ABF6-48D6316F9086}"/>
            </a:ext>
          </a:extLst>
        </xdr:cNvPr>
        <xdr:cNvSpPr/>
      </xdr:nvSpPr>
      <xdr:spPr>
        <a:xfrm>
          <a:off x="18735040" y="62875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153924</xdr:rowOff>
    </xdr:from>
    <xdr:to>
      <xdr:col>116</xdr:col>
      <xdr:colOff>63500</xdr:colOff>
      <xdr:row>37</xdr:row>
      <xdr:rowOff>135636</xdr:rowOff>
    </xdr:to>
    <xdr:cxnSp macro="">
      <xdr:nvCxnSpPr>
        <xdr:cNvPr id="590" name="直線コネクタ 589">
          <a:extLst>
            <a:ext uri="{FF2B5EF4-FFF2-40B4-BE49-F238E27FC236}">
              <a16:creationId xmlns:a16="http://schemas.microsoft.com/office/drawing/2014/main" id="{2C31F94D-0120-47FA-99B5-79B544305529}"/>
            </a:ext>
          </a:extLst>
        </xdr:cNvPr>
        <xdr:cNvCxnSpPr/>
      </xdr:nvCxnSpPr>
      <xdr:spPr>
        <a:xfrm flipV="1">
          <a:off x="18778220" y="6188964"/>
          <a:ext cx="731520" cy="149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103124</xdr:rowOff>
    </xdr:from>
    <xdr:to>
      <xdr:col>107</xdr:col>
      <xdr:colOff>101600</xdr:colOff>
      <xdr:row>38</xdr:row>
      <xdr:rowOff>33274</xdr:rowOff>
    </xdr:to>
    <xdr:sp macro="" textlink="">
      <xdr:nvSpPr>
        <xdr:cNvPr id="591" name="楕円 590">
          <a:extLst>
            <a:ext uri="{FF2B5EF4-FFF2-40B4-BE49-F238E27FC236}">
              <a16:creationId xmlns:a16="http://schemas.microsoft.com/office/drawing/2014/main" id="{D977D2BF-360C-4936-91B4-628A541C4D3F}"/>
            </a:ext>
          </a:extLst>
        </xdr:cNvPr>
        <xdr:cNvSpPr/>
      </xdr:nvSpPr>
      <xdr:spPr>
        <a:xfrm>
          <a:off x="17937480" y="63058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135636</xdr:rowOff>
    </xdr:from>
    <xdr:to>
      <xdr:col>111</xdr:col>
      <xdr:colOff>177800</xdr:colOff>
      <xdr:row>37</xdr:row>
      <xdr:rowOff>153924</xdr:rowOff>
    </xdr:to>
    <xdr:cxnSp macro="">
      <xdr:nvCxnSpPr>
        <xdr:cNvPr id="592" name="直線コネクタ 591">
          <a:extLst>
            <a:ext uri="{FF2B5EF4-FFF2-40B4-BE49-F238E27FC236}">
              <a16:creationId xmlns:a16="http://schemas.microsoft.com/office/drawing/2014/main" id="{F4D1495D-5496-40DD-979E-487D2E95F7EB}"/>
            </a:ext>
          </a:extLst>
        </xdr:cNvPr>
        <xdr:cNvCxnSpPr/>
      </xdr:nvCxnSpPr>
      <xdr:spPr>
        <a:xfrm flipV="1">
          <a:off x="17988280" y="6338316"/>
          <a:ext cx="78994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254</xdr:rowOff>
    </xdr:from>
    <xdr:to>
      <xdr:col>102</xdr:col>
      <xdr:colOff>165100</xdr:colOff>
      <xdr:row>37</xdr:row>
      <xdr:rowOff>101854</xdr:rowOff>
    </xdr:to>
    <xdr:sp macro="" textlink="">
      <xdr:nvSpPr>
        <xdr:cNvPr id="593" name="楕円 592">
          <a:extLst>
            <a:ext uri="{FF2B5EF4-FFF2-40B4-BE49-F238E27FC236}">
              <a16:creationId xmlns:a16="http://schemas.microsoft.com/office/drawing/2014/main" id="{F2FA17DC-B485-4219-ABDC-25A4DC8C190F}"/>
            </a:ext>
          </a:extLst>
        </xdr:cNvPr>
        <xdr:cNvSpPr/>
      </xdr:nvSpPr>
      <xdr:spPr>
        <a:xfrm>
          <a:off x="17162780" y="620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51054</xdr:rowOff>
    </xdr:from>
    <xdr:to>
      <xdr:col>107</xdr:col>
      <xdr:colOff>50800</xdr:colOff>
      <xdr:row>37</xdr:row>
      <xdr:rowOff>153924</xdr:rowOff>
    </xdr:to>
    <xdr:cxnSp macro="">
      <xdr:nvCxnSpPr>
        <xdr:cNvPr id="594" name="直線コネクタ 593">
          <a:extLst>
            <a:ext uri="{FF2B5EF4-FFF2-40B4-BE49-F238E27FC236}">
              <a16:creationId xmlns:a16="http://schemas.microsoft.com/office/drawing/2014/main" id="{A1977BC8-F701-4166-BF46-A6B7AE99F718}"/>
            </a:ext>
          </a:extLst>
        </xdr:cNvPr>
        <xdr:cNvCxnSpPr/>
      </xdr:nvCxnSpPr>
      <xdr:spPr>
        <a:xfrm>
          <a:off x="17213580" y="6253734"/>
          <a:ext cx="7747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13970</xdr:rowOff>
    </xdr:from>
    <xdr:to>
      <xdr:col>98</xdr:col>
      <xdr:colOff>38100</xdr:colOff>
      <xdr:row>37</xdr:row>
      <xdr:rowOff>115570</xdr:rowOff>
    </xdr:to>
    <xdr:sp macro="" textlink="">
      <xdr:nvSpPr>
        <xdr:cNvPr id="595" name="楕円 594">
          <a:extLst>
            <a:ext uri="{FF2B5EF4-FFF2-40B4-BE49-F238E27FC236}">
              <a16:creationId xmlns:a16="http://schemas.microsoft.com/office/drawing/2014/main" id="{B99F162D-12F3-4BD7-A065-17BEAAA6CED6}"/>
            </a:ext>
          </a:extLst>
        </xdr:cNvPr>
        <xdr:cNvSpPr/>
      </xdr:nvSpPr>
      <xdr:spPr>
        <a:xfrm>
          <a:off x="16388080" y="62166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51054</xdr:rowOff>
    </xdr:from>
    <xdr:to>
      <xdr:col>102</xdr:col>
      <xdr:colOff>114300</xdr:colOff>
      <xdr:row>37</xdr:row>
      <xdr:rowOff>64770</xdr:rowOff>
    </xdr:to>
    <xdr:cxnSp macro="">
      <xdr:nvCxnSpPr>
        <xdr:cNvPr id="596" name="直線コネクタ 595">
          <a:extLst>
            <a:ext uri="{FF2B5EF4-FFF2-40B4-BE49-F238E27FC236}">
              <a16:creationId xmlns:a16="http://schemas.microsoft.com/office/drawing/2014/main" id="{BCE6CCE9-43D9-4984-8E05-A5603DCA0725}"/>
            </a:ext>
          </a:extLst>
        </xdr:cNvPr>
        <xdr:cNvCxnSpPr/>
      </xdr:nvCxnSpPr>
      <xdr:spPr>
        <a:xfrm flipV="1">
          <a:off x="16431260" y="6253734"/>
          <a:ext cx="78232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81551</xdr:rowOff>
    </xdr:from>
    <xdr:ext cx="469744" cy="259045"/>
    <xdr:sp macro="" textlink="">
      <xdr:nvSpPr>
        <xdr:cNvPr id="597" name="n_1aveValue【認定こども園・幼稚園・保育所】&#10;一人当たり面積">
          <a:extLst>
            <a:ext uri="{FF2B5EF4-FFF2-40B4-BE49-F238E27FC236}">
              <a16:creationId xmlns:a16="http://schemas.microsoft.com/office/drawing/2014/main" id="{154C0DE7-8158-43F5-B263-5E3D00FD6D09}"/>
            </a:ext>
          </a:extLst>
        </xdr:cNvPr>
        <xdr:cNvSpPr txBox="1"/>
      </xdr:nvSpPr>
      <xdr:spPr>
        <a:xfrm>
          <a:off x="18561127" y="6619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76979</xdr:rowOff>
    </xdr:from>
    <xdr:ext cx="469744" cy="259045"/>
    <xdr:sp macro="" textlink="">
      <xdr:nvSpPr>
        <xdr:cNvPr id="598" name="n_2aveValue【認定こども園・幼稚園・保育所】&#10;一人当たり面積">
          <a:extLst>
            <a:ext uri="{FF2B5EF4-FFF2-40B4-BE49-F238E27FC236}">
              <a16:creationId xmlns:a16="http://schemas.microsoft.com/office/drawing/2014/main" id="{7FC7E4F7-82B1-4468-BA08-E70A61A97E31}"/>
            </a:ext>
          </a:extLst>
        </xdr:cNvPr>
        <xdr:cNvSpPr txBox="1"/>
      </xdr:nvSpPr>
      <xdr:spPr>
        <a:xfrm>
          <a:off x="17776267" y="6614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92981</xdr:rowOff>
    </xdr:from>
    <xdr:ext cx="469744" cy="259045"/>
    <xdr:sp macro="" textlink="">
      <xdr:nvSpPr>
        <xdr:cNvPr id="599" name="n_3aveValue【認定こども園・幼稚園・保育所】&#10;一人当たり面積">
          <a:extLst>
            <a:ext uri="{FF2B5EF4-FFF2-40B4-BE49-F238E27FC236}">
              <a16:creationId xmlns:a16="http://schemas.microsoft.com/office/drawing/2014/main" id="{F1C2C719-23C2-4C50-8826-FC85C8656399}"/>
            </a:ext>
          </a:extLst>
        </xdr:cNvPr>
        <xdr:cNvSpPr txBox="1"/>
      </xdr:nvSpPr>
      <xdr:spPr>
        <a:xfrm>
          <a:off x="17001567" y="663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19829</xdr:rowOff>
    </xdr:from>
    <xdr:ext cx="469744" cy="259045"/>
    <xdr:sp macro="" textlink="">
      <xdr:nvSpPr>
        <xdr:cNvPr id="600" name="n_4aveValue【認定こども園・幼稚園・保育所】&#10;一人当たり面積">
          <a:extLst>
            <a:ext uri="{FF2B5EF4-FFF2-40B4-BE49-F238E27FC236}">
              <a16:creationId xmlns:a16="http://schemas.microsoft.com/office/drawing/2014/main" id="{F5F2BA72-68C3-45B7-AA89-0F65A0AFEBF3}"/>
            </a:ext>
          </a:extLst>
        </xdr:cNvPr>
        <xdr:cNvSpPr txBox="1"/>
      </xdr:nvSpPr>
      <xdr:spPr>
        <a:xfrm>
          <a:off x="16226867" y="6725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31513</xdr:rowOff>
    </xdr:from>
    <xdr:ext cx="469744" cy="259045"/>
    <xdr:sp macro="" textlink="">
      <xdr:nvSpPr>
        <xdr:cNvPr id="601" name="n_1mainValue【認定こども園・幼稚園・保育所】&#10;一人当たり面積">
          <a:extLst>
            <a:ext uri="{FF2B5EF4-FFF2-40B4-BE49-F238E27FC236}">
              <a16:creationId xmlns:a16="http://schemas.microsoft.com/office/drawing/2014/main" id="{24AD2643-F0C0-42FB-ADF3-951E88BA0792}"/>
            </a:ext>
          </a:extLst>
        </xdr:cNvPr>
        <xdr:cNvSpPr txBox="1"/>
      </xdr:nvSpPr>
      <xdr:spPr>
        <a:xfrm>
          <a:off x="18561127" y="6066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49801</xdr:rowOff>
    </xdr:from>
    <xdr:ext cx="469744" cy="259045"/>
    <xdr:sp macro="" textlink="">
      <xdr:nvSpPr>
        <xdr:cNvPr id="602" name="n_2mainValue【認定こども園・幼稚園・保育所】&#10;一人当たり面積">
          <a:extLst>
            <a:ext uri="{FF2B5EF4-FFF2-40B4-BE49-F238E27FC236}">
              <a16:creationId xmlns:a16="http://schemas.microsoft.com/office/drawing/2014/main" id="{0F2F0BD3-90CF-4952-9B53-55506C9C2754}"/>
            </a:ext>
          </a:extLst>
        </xdr:cNvPr>
        <xdr:cNvSpPr txBox="1"/>
      </xdr:nvSpPr>
      <xdr:spPr>
        <a:xfrm>
          <a:off x="17776267" y="6084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118381</xdr:rowOff>
    </xdr:from>
    <xdr:ext cx="469744" cy="259045"/>
    <xdr:sp macro="" textlink="">
      <xdr:nvSpPr>
        <xdr:cNvPr id="603" name="n_3mainValue【認定こども園・幼稚園・保育所】&#10;一人当たり面積">
          <a:extLst>
            <a:ext uri="{FF2B5EF4-FFF2-40B4-BE49-F238E27FC236}">
              <a16:creationId xmlns:a16="http://schemas.microsoft.com/office/drawing/2014/main" id="{2006F20A-1B8F-4288-9E32-6770C1E40A0C}"/>
            </a:ext>
          </a:extLst>
        </xdr:cNvPr>
        <xdr:cNvSpPr txBox="1"/>
      </xdr:nvSpPr>
      <xdr:spPr>
        <a:xfrm>
          <a:off x="17001567" y="5985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132097</xdr:rowOff>
    </xdr:from>
    <xdr:ext cx="469744" cy="259045"/>
    <xdr:sp macro="" textlink="">
      <xdr:nvSpPr>
        <xdr:cNvPr id="604" name="n_4mainValue【認定こども園・幼稚園・保育所】&#10;一人当たり面積">
          <a:extLst>
            <a:ext uri="{FF2B5EF4-FFF2-40B4-BE49-F238E27FC236}">
              <a16:creationId xmlns:a16="http://schemas.microsoft.com/office/drawing/2014/main" id="{BE0BD7F1-DB62-41B7-9421-963227201D8F}"/>
            </a:ext>
          </a:extLst>
        </xdr:cNvPr>
        <xdr:cNvSpPr txBox="1"/>
      </xdr:nvSpPr>
      <xdr:spPr>
        <a:xfrm>
          <a:off x="16226867" y="599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5" name="正方形/長方形 604">
          <a:extLst>
            <a:ext uri="{FF2B5EF4-FFF2-40B4-BE49-F238E27FC236}">
              <a16:creationId xmlns:a16="http://schemas.microsoft.com/office/drawing/2014/main" id="{92A45999-DBB7-4FE6-91CF-A99FC00BAEE2}"/>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6" name="正方形/長方形 605">
          <a:extLst>
            <a:ext uri="{FF2B5EF4-FFF2-40B4-BE49-F238E27FC236}">
              <a16:creationId xmlns:a16="http://schemas.microsoft.com/office/drawing/2014/main" id="{4532E8EF-2E7B-4A2F-ACF8-F1AC8E8E2685}"/>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7" name="正方形/長方形 606">
          <a:extLst>
            <a:ext uri="{FF2B5EF4-FFF2-40B4-BE49-F238E27FC236}">
              <a16:creationId xmlns:a16="http://schemas.microsoft.com/office/drawing/2014/main" id="{998F454B-EBD6-4048-894D-A498DE5311FA}"/>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8" name="正方形/長方形 607">
          <a:extLst>
            <a:ext uri="{FF2B5EF4-FFF2-40B4-BE49-F238E27FC236}">
              <a16:creationId xmlns:a16="http://schemas.microsoft.com/office/drawing/2014/main" id="{694C235E-203E-4064-9EBB-AFBFC1CA3A2F}"/>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9" name="正方形/長方形 608">
          <a:extLst>
            <a:ext uri="{FF2B5EF4-FFF2-40B4-BE49-F238E27FC236}">
              <a16:creationId xmlns:a16="http://schemas.microsoft.com/office/drawing/2014/main" id="{6B032D3D-C654-410A-A0EB-7E5E2511F005}"/>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0" name="正方形/長方形 609">
          <a:extLst>
            <a:ext uri="{FF2B5EF4-FFF2-40B4-BE49-F238E27FC236}">
              <a16:creationId xmlns:a16="http://schemas.microsoft.com/office/drawing/2014/main" id="{7F854F25-18A6-45FF-AFE2-567A9A28E90F}"/>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1" name="正方形/長方形 610">
          <a:extLst>
            <a:ext uri="{FF2B5EF4-FFF2-40B4-BE49-F238E27FC236}">
              <a16:creationId xmlns:a16="http://schemas.microsoft.com/office/drawing/2014/main" id="{18429581-4BA7-431C-9EB7-5FA58190ECFF}"/>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2" name="正方形/長方形 611">
          <a:extLst>
            <a:ext uri="{FF2B5EF4-FFF2-40B4-BE49-F238E27FC236}">
              <a16:creationId xmlns:a16="http://schemas.microsoft.com/office/drawing/2014/main" id="{AB2421E3-B72B-4368-BC43-C03517C4709F}"/>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3" name="テキスト ボックス 612">
          <a:extLst>
            <a:ext uri="{FF2B5EF4-FFF2-40B4-BE49-F238E27FC236}">
              <a16:creationId xmlns:a16="http://schemas.microsoft.com/office/drawing/2014/main" id="{477477BB-F155-4646-8A82-E9BECD0A3985}"/>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4" name="直線コネクタ 613">
          <a:extLst>
            <a:ext uri="{FF2B5EF4-FFF2-40B4-BE49-F238E27FC236}">
              <a16:creationId xmlns:a16="http://schemas.microsoft.com/office/drawing/2014/main" id="{E8A5B7BF-E214-4B4C-867F-7EA26A24D00A}"/>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5" name="テキスト ボックス 614">
          <a:extLst>
            <a:ext uri="{FF2B5EF4-FFF2-40B4-BE49-F238E27FC236}">
              <a16:creationId xmlns:a16="http://schemas.microsoft.com/office/drawing/2014/main" id="{FECA416F-489D-449E-9837-A08D8315A8BD}"/>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6" name="直線コネクタ 615">
          <a:extLst>
            <a:ext uri="{FF2B5EF4-FFF2-40B4-BE49-F238E27FC236}">
              <a16:creationId xmlns:a16="http://schemas.microsoft.com/office/drawing/2014/main" id="{EEC4760E-5F24-49BD-844D-182BDCEA74AD}"/>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7" name="テキスト ボックス 616">
          <a:extLst>
            <a:ext uri="{FF2B5EF4-FFF2-40B4-BE49-F238E27FC236}">
              <a16:creationId xmlns:a16="http://schemas.microsoft.com/office/drawing/2014/main" id="{DD4963A8-72F3-4413-BE2D-277ACD4909C0}"/>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8" name="直線コネクタ 617">
          <a:extLst>
            <a:ext uri="{FF2B5EF4-FFF2-40B4-BE49-F238E27FC236}">
              <a16:creationId xmlns:a16="http://schemas.microsoft.com/office/drawing/2014/main" id="{E9C2ABDA-3639-42AE-B170-7BF83B63368C}"/>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9" name="テキスト ボックス 618">
          <a:extLst>
            <a:ext uri="{FF2B5EF4-FFF2-40B4-BE49-F238E27FC236}">
              <a16:creationId xmlns:a16="http://schemas.microsoft.com/office/drawing/2014/main" id="{3E9C1000-455F-4670-8513-70CCA0F2AE69}"/>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0" name="直線コネクタ 619">
          <a:extLst>
            <a:ext uri="{FF2B5EF4-FFF2-40B4-BE49-F238E27FC236}">
              <a16:creationId xmlns:a16="http://schemas.microsoft.com/office/drawing/2014/main" id="{6857BD6E-320B-4EAA-98D9-15F759B5E4B4}"/>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1" name="テキスト ボックス 620">
          <a:extLst>
            <a:ext uri="{FF2B5EF4-FFF2-40B4-BE49-F238E27FC236}">
              <a16:creationId xmlns:a16="http://schemas.microsoft.com/office/drawing/2014/main" id="{7D2B44D2-805F-46D6-A085-CDEFD3E97A08}"/>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2" name="直線コネクタ 621">
          <a:extLst>
            <a:ext uri="{FF2B5EF4-FFF2-40B4-BE49-F238E27FC236}">
              <a16:creationId xmlns:a16="http://schemas.microsoft.com/office/drawing/2014/main" id="{DAF6F309-6A71-4BAC-8E53-05D607193B7A}"/>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3" name="テキスト ボックス 622">
          <a:extLst>
            <a:ext uri="{FF2B5EF4-FFF2-40B4-BE49-F238E27FC236}">
              <a16:creationId xmlns:a16="http://schemas.microsoft.com/office/drawing/2014/main" id="{A862E6AB-8E74-4E88-8BC7-42EA1B93C948}"/>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4" name="直線コネクタ 623">
          <a:extLst>
            <a:ext uri="{FF2B5EF4-FFF2-40B4-BE49-F238E27FC236}">
              <a16:creationId xmlns:a16="http://schemas.microsoft.com/office/drawing/2014/main" id="{A4751725-C1E7-4BB5-8525-8F4F00CCB1D5}"/>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5" name="テキスト ボックス 624">
          <a:extLst>
            <a:ext uri="{FF2B5EF4-FFF2-40B4-BE49-F238E27FC236}">
              <a16:creationId xmlns:a16="http://schemas.microsoft.com/office/drawing/2014/main" id="{AEE4A0A3-D8CA-4BCD-9C78-C1F078369FCC}"/>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6" name="直線コネクタ 625">
          <a:extLst>
            <a:ext uri="{FF2B5EF4-FFF2-40B4-BE49-F238E27FC236}">
              <a16:creationId xmlns:a16="http://schemas.microsoft.com/office/drawing/2014/main" id="{7D5DC014-0E44-429B-B9B3-E4CDDF86E16F}"/>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7" name="テキスト ボックス 626">
          <a:extLst>
            <a:ext uri="{FF2B5EF4-FFF2-40B4-BE49-F238E27FC236}">
              <a16:creationId xmlns:a16="http://schemas.microsoft.com/office/drawing/2014/main" id="{B563E881-A01B-4351-8C83-1BDA470E0B15}"/>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B2EC83D3-CBB1-4F5E-A404-E99E19CC48D6}"/>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9" name="テキスト ボックス 628">
          <a:extLst>
            <a:ext uri="{FF2B5EF4-FFF2-40B4-BE49-F238E27FC236}">
              <a16:creationId xmlns:a16="http://schemas.microsoft.com/office/drawing/2014/main" id="{6F87EBD5-EE70-42A1-985B-80B4FDC57748}"/>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学校施設】&#10;有形固定資産減価償却率グラフ枠">
          <a:extLst>
            <a:ext uri="{FF2B5EF4-FFF2-40B4-BE49-F238E27FC236}">
              <a16:creationId xmlns:a16="http://schemas.microsoft.com/office/drawing/2014/main" id="{9AF8834D-74D5-49AE-88BF-0A2C14BBDC16}"/>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4899</xdr:rowOff>
    </xdr:from>
    <xdr:to>
      <xdr:col>85</xdr:col>
      <xdr:colOff>126364</xdr:colOff>
      <xdr:row>64</xdr:row>
      <xdr:rowOff>88174</xdr:rowOff>
    </xdr:to>
    <xdr:cxnSp macro="">
      <xdr:nvCxnSpPr>
        <xdr:cNvPr id="631" name="直線コネクタ 630">
          <a:extLst>
            <a:ext uri="{FF2B5EF4-FFF2-40B4-BE49-F238E27FC236}">
              <a16:creationId xmlns:a16="http://schemas.microsoft.com/office/drawing/2014/main" id="{C5546209-C71C-4A17-8CD4-BA22C039E88F}"/>
            </a:ext>
          </a:extLst>
        </xdr:cNvPr>
        <xdr:cNvCxnSpPr/>
      </xdr:nvCxnSpPr>
      <xdr:spPr>
        <a:xfrm flipV="1">
          <a:off x="14375764" y="9225099"/>
          <a:ext cx="0" cy="1592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92001</xdr:rowOff>
    </xdr:from>
    <xdr:ext cx="405111" cy="259045"/>
    <xdr:sp macro="" textlink="">
      <xdr:nvSpPr>
        <xdr:cNvPr id="632" name="【学校施設】&#10;有形固定資産減価償却率最小値テキスト">
          <a:extLst>
            <a:ext uri="{FF2B5EF4-FFF2-40B4-BE49-F238E27FC236}">
              <a16:creationId xmlns:a16="http://schemas.microsoft.com/office/drawing/2014/main" id="{2033DC68-FD3A-4159-9AAD-F4086D138C74}"/>
            </a:ext>
          </a:extLst>
        </xdr:cNvPr>
        <xdr:cNvSpPr txBox="1"/>
      </xdr:nvSpPr>
      <xdr:spPr>
        <a:xfrm>
          <a:off x="14414500" y="10820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88174</xdr:rowOff>
    </xdr:from>
    <xdr:to>
      <xdr:col>86</xdr:col>
      <xdr:colOff>25400</xdr:colOff>
      <xdr:row>64</xdr:row>
      <xdr:rowOff>88174</xdr:rowOff>
    </xdr:to>
    <xdr:cxnSp macro="">
      <xdr:nvCxnSpPr>
        <xdr:cNvPr id="633" name="直線コネクタ 632">
          <a:extLst>
            <a:ext uri="{FF2B5EF4-FFF2-40B4-BE49-F238E27FC236}">
              <a16:creationId xmlns:a16="http://schemas.microsoft.com/office/drawing/2014/main" id="{05ED02D3-2A1C-4521-9D64-2F0649D46A80}"/>
            </a:ext>
          </a:extLst>
        </xdr:cNvPr>
        <xdr:cNvCxnSpPr/>
      </xdr:nvCxnSpPr>
      <xdr:spPr>
        <a:xfrm>
          <a:off x="14287500" y="10817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123026</xdr:rowOff>
    </xdr:from>
    <xdr:ext cx="405111" cy="259045"/>
    <xdr:sp macro="" textlink="">
      <xdr:nvSpPr>
        <xdr:cNvPr id="634" name="【学校施設】&#10;有形固定資産減価償却率最大値テキスト">
          <a:extLst>
            <a:ext uri="{FF2B5EF4-FFF2-40B4-BE49-F238E27FC236}">
              <a16:creationId xmlns:a16="http://schemas.microsoft.com/office/drawing/2014/main" id="{8F20F8BA-2793-4FB7-8447-9261E6562F84}"/>
            </a:ext>
          </a:extLst>
        </xdr:cNvPr>
        <xdr:cNvSpPr txBox="1"/>
      </xdr:nvSpPr>
      <xdr:spPr>
        <a:xfrm>
          <a:off x="14414500" y="9007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4899</xdr:rowOff>
    </xdr:from>
    <xdr:to>
      <xdr:col>86</xdr:col>
      <xdr:colOff>25400</xdr:colOff>
      <xdr:row>55</xdr:row>
      <xdr:rowOff>4899</xdr:rowOff>
    </xdr:to>
    <xdr:cxnSp macro="">
      <xdr:nvCxnSpPr>
        <xdr:cNvPr id="635" name="直線コネクタ 634">
          <a:extLst>
            <a:ext uri="{FF2B5EF4-FFF2-40B4-BE49-F238E27FC236}">
              <a16:creationId xmlns:a16="http://schemas.microsoft.com/office/drawing/2014/main" id="{390B24C0-632E-4A4D-8A0C-054095D44901}"/>
            </a:ext>
          </a:extLst>
        </xdr:cNvPr>
        <xdr:cNvCxnSpPr/>
      </xdr:nvCxnSpPr>
      <xdr:spPr>
        <a:xfrm>
          <a:off x="14287500" y="92250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59889</xdr:rowOff>
    </xdr:from>
    <xdr:ext cx="405111" cy="259045"/>
    <xdr:sp macro="" textlink="">
      <xdr:nvSpPr>
        <xdr:cNvPr id="636" name="【学校施設】&#10;有形固定資産減価償却率平均値テキスト">
          <a:extLst>
            <a:ext uri="{FF2B5EF4-FFF2-40B4-BE49-F238E27FC236}">
              <a16:creationId xmlns:a16="http://schemas.microsoft.com/office/drawing/2014/main" id="{8F0DE41B-5550-4EDD-A335-208ABBFFA9AB}"/>
            </a:ext>
          </a:extLst>
        </xdr:cNvPr>
        <xdr:cNvSpPr txBox="1"/>
      </xdr:nvSpPr>
      <xdr:spPr>
        <a:xfrm>
          <a:off x="14414500" y="99506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81462</xdr:rowOff>
    </xdr:from>
    <xdr:to>
      <xdr:col>85</xdr:col>
      <xdr:colOff>177800</xdr:colOff>
      <xdr:row>60</xdr:row>
      <xdr:rowOff>11612</xdr:rowOff>
    </xdr:to>
    <xdr:sp macro="" textlink="">
      <xdr:nvSpPr>
        <xdr:cNvPr id="637" name="フローチャート: 判断 636">
          <a:extLst>
            <a:ext uri="{FF2B5EF4-FFF2-40B4-BE49-F238E27FC236}">
              <a16:creationId xmlns:a16="http://schemas.microsoft.com/office/drawing/2014/main" id="{9293E061-3F35-4201-9EED-D7FBC1257ACF}"/>
            </a:ext>
          </a:extLst>
        </xdr:cNvPr>
        <xdr:cNvSpPr/>
      </xdr:nvSpPr>
      <xdr:spPr>
        <a:xfrm>
          <a:off x="14325600" y="997222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58601</xdr:rowOff>
    </xdr:from>
    <xdr:to>
      <xdr:col>81</xdr:col>
      <xdr:colOff>101600</xdr:colOff>
      <xdr:row>59</xdr:row>
      <xdr:rowOff>160201</xdr:rowOff>
    </xdr:to>
    <xdr:sp macro="" textlink="">
      <xdr:nvSpPr>
        <xdr:cNvPr id="638" name="フローチャート: 判断 637">
          <a:extLst>
            <a:ext uri="{FF2B5EF4-FFF2-40B4-BE49-F238E27FC236}">
              <a16:creationId xmlns:a16="http://schemas.microsoft.com/office/drawing/2014/main" id="{5A513AF4-0A4E-4606-98F6-A64C8122C913}"/>
            </a:ext>
          </a:extLst>
        </xdr:cNvPr>
        <xdr:cNvSpPr/>
      </xdr:nvSpPr>
      <xdr:spPr>
        <a:xfrm>
          <a:off x="13578840" y="994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22678</xdr:rowOff>
    </xdr:from>
    <xdr:to>
      <xdr:col>76</xdr:col>
      <xdr:colOff>165100</xdr:colOff>
      <xdr:row>59</xdr:row>
      <xdr:rowOff>124278</xdr:rowOff>
    </xdr:to>
    <xdr:sp macro="" textlink="">
      <xdr:nvSpPr>
        <xdr:cNvPr id="639" name="フローチャート: 判断 638">
          <a:extLst>
            <a:ext uri="{FF2B5EF4-FFF2-40B4-BE49-F238E27FC236}">
              <a16:creationId xmlns:a16="http://schemas.microsoft.com/office/drawing/2014/main" id="{17AE181F-8C6C-4EF3-A0D7-DF36619E67F4}"/>
            </a:ext>
          </a:extLst>
        </xdr:cNvPr>
        <xdr:cNvSpPr/>
      </xdr:nvSpPr>
      <xdr:spPr>
        <a:xfrm>
          <a:off x="12804140" y="9913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25944</xdr:rowOff>
    </xdr:from>
    <xdr:to>
      <xdr:col>72</xdr:col>
      <xdr:colOff>38100</xdr:colOff>
      <xdr:row>59</xdr:row>
      <xdr:rowOff>127544</xdr:rowOff>
    </xdr:to>
    <xdr:sp macro="" textlink="">
      <xdr:nvSpPr>
        <xdr:cNvPr id="640" name="フローチャート: 判断 639">
          <a:extLst>
            <a:ext uri="{FF2B5EF4-FFF2-40B4-BE49-F238E27FC236}">
              <a16:creationId xmlns:a16="http://schemas.microsoft.com/office/drawing/2014/main" id="{857AEFC8-163F-4484-8864-107346104319}"/>
            </a:ext>
          </a:extLst>
        </xdr:cNvPr>
        <xdr:cNvSpPr/>
      </xdr:nvSpPr>
      <xdr:spPr>
        <a:xfrm>
          <a:off x="12029440" y="99167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79828</xdr:rowOff>
    </xdr:from>
    <xdr:to>
      <xdr:col>67</xdr:col>
      <xdr:colOff>101600</xdr:colOff>
      <xdr:row>59</xdr:row>
      <xdr:rowOff>9978</xdr:rowOff>
    </xdr:to>
    <xdr:sp macro="" textlink="">
      <xdr:nvSpPr>
        <xdr:cNvPr id="641" name="フローチャート: 判断 640">
          <a:extLst>
            <a:ext uri="{FF2B5EF4-FFF2-40B4-BE49-F238E27FC236}">
              <a16:creationId xmlns:a16="http://schemas.microsoft.com/office/drawing/2014/main" id="{3F748899-0A21-4FBD-8760-220EB63DBA61}"/>
            </a:ext>
          </a:extLst>
        </xdr:cNvPr>
        <xdr:cNvSpPr/>
      </xdr:nvSpPr>
      <xdr:spPr>
        <a:xfrm>
          <a:off x="11231880" y="98029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2DDB079A-9981-4F9D-8255-B3923BF547C6}"/>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2BC45C00-1E21-4ED4-A270-F8F679A92D57}"/>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6DAE8157-2B5D-43B6-90E6-B8DFD121426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444CAD0B-7714-4852-82FC-3DC90E83E88C}"/>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C4D8E56-1435-4FE0-AE59-17790F91A955}"/>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27577</xdr:rowOff>
    </xdr:from>
    <xdr:to>
      <xdr:col>85</xdr:col>
      <xdr:colOff>177800</xdr:colOff>
      <xdr:row>58</xdr:row>
      <xdr:rowOff>129177</xdr:rowOff>
    </xdr:to>
    <xdr:sp macro="" textlink="">
      <xdr:nvSpPr>
        <xdr:cNvPr id="647" name="楕円 646">
          <a:extLst>
            <a:ext uri="{FF2B5EF4-FFF2-40B4-BE49-F238E27FC236}">
              <a16:creationId xmlns:a16="http://schemas.microsoft.com/office/drawing/2014/main" id="{D381F0DE-C23C-45EE-8BC9-FE0BBB521781}"/>
            </a:ext>
          </a:extLst>
        </xdr:cNvPr>
        <xdr:cNvSpPr/>
      </xdr:nvSpPr>
      <xdr:spPr>
        <a:xfrm>
          <a:off x="14325600" y="975069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50454</xdr:rowOff>
    </xdr:from>
    <xdr:ext cx="405111" cy="259045"/>
    <xdr:sp macro="" textlink="">
      <xdr:nvSpPr>
        <xdr:cNvPr id="648" name="【学校施設】&#10;有形固定資産減価償却率該当値テキスト">
          <a:extLst>
            <a:ext uri="{FF2B5EF4-FFF2-40B4-BE49-F238E27FC236}">
              <a16:creationId xmlns:a16="http://schemas.microsoft.com/office/drawing/2014/main" id="{2AB09DE3-E053-4F21-82A4-EA715B2AFE07}"/>
            </a:ext>
          </a:extLst>
        </xdr:cNvPr>
        <xdr:cNvSpPr txBox="1"/>
      </xdr:nvSpPr>
      <xdr:spPr>
        <a:xfrm>
          <a:off x="14414500" y="960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123916</xdr:rowOff>
    </xdr:from>
    <xdr:to>
      <xdr:col>81</xdr:col>
      <xdr:colOff>101600</xdr:colOff>
      <xdr:row>58</xdr:row>
      <xdr:rowOff>54066</xdr:rowOff>
    </xdr:to>
    <xdr:sp macro="" textlink="">
      <xdr:nvSpPr>
        <xdr:cNvPr id="649" name="楕円 648">
          <a:extLst>
            <a:ext uri="{FF2B5EF4-FFF2-40B4-BE49-F238E27FC236}">
              <a16:creationId xmlns:a16="http://schemas.microsoft.com/office/drawing/2014/main" id="{79E7F440-2277-4E25-B57D-3C4E4F190EA6}"/>
            </a:ext>
          </a:extLst>
        </xdr:cNvPr>
        <xdr:cNvSpPr/>
      </xdr:nvSpPr>
      <xdr:spPr>
        <a:xfrm>
          <a:off x="13578840" y="96793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3266</xdr:rowOff>
    </xdr:from>
    <xdr:to>
      <xdr:col>85</xdr:col>
      <xdr:colOff>127000</xdr:colOff>
      <xdr:row>58</xdr:row>
      <xdr:rowOff>78377</xdr:rowOff>
    </xdr:to>
    <xdr:cxnSp macro="">
      <xdr:nvCxnSpPr>
        <xdr:cNvPr id="650" name="直線コネクタ 649">
          <a:extLst>
            <a:ext uri="{FF2B5EF4-FFF2-40B4-BE49-F238E27FC236}">
              <a16:creationId xmlns:a16="http://schemas.microsoft.com/office/drawing/2014/main" id="{7FD98D82-E5BF-447D-8B05-38E8D944BEB5}"/>
            </a:ext>
          </a:extLst>
        </xdr:cNvPr>
        <xdr:cNvCxnSpPr/>
      </xdr:nvCxnSpPr>
      <xdr:spPr>
        <a:xfrm>
          <a:off x="13629640" y="9726386"/>
          <a:ext cx="74676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84727</xdr:rowOff>
    </xdr:from>
    <xdr:to>
      <xdr:col>76</xdr:col>
      <xdr:colOff>165100</xdr:colOff>
      <xdr:row>58</xdr:row>
      <xdr:rowOff>14877</xdr:rowOff>
    </xdr:to>
    <xdr:sp macro="" textlink="">
      <xdr:nvSpPr>
        <xdr:cNvPr id="651" name="楕円 650">
          <a:extLst>
            <a:ext uri="{FF2B5EF4-FFF2-40B4-BE49-F238E27FC236}">
              <a16:creationId xmlns:a16="http://schemas.microsoft.com/office/drawing/2014/main" id="{80EBDDD9-3B99-4291-B046-3A3F04911876}"/>
            </a:ext>
          </a:extLst>
        </xdr:cNvPr>
        <xdr:cNvSpPr/>
      </xdr:nvSpPr>
      <xdr:spPr>
        <a:xfrm>
          <a:off x="12804140" y="96402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135527</xdr:rowOff>
    </xdr:from>
    <xdr:to>
      <xdr:col>81</xdr:col>
      <xdr:colOff>50800</xdr:colOff>
      <xdr:row>58</xdr:row>
      <xdr:rowOff>3266</xdr:rowOff>
    </xdr:to>
    <xdr:cxnSp macro="">
      <xdr:nvCxnSpPr>
        <xdr:cNvPr id="652" name="直線コネクタ 651">
          <a:extLst>
            <a:ext uri="{FF2B5EF4-FFF2-40B4-BE49-F238E27FC236}">
              <a16:creationId xmlns:a16="http://schemas.microsoft.com/office/drawing/2014/main" id="{6980F86C-A8D7-4B35-93B4-EB07B8C4C925}"/>
            </a:ext>
          </a:extLst>
        </xdr:cNvPr>
        <xdr:cNvCxnSpPr/>
      </xdr:nvCxnSpPr>
      <xdr:spPr>
        <a:xfrm>
          <a:off x="12854940" y="9691007"/>
          <a:ext cx="774700" cy="3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35741</xdr:rowOff>
    </xdr:from>
    <xdr:to>
      <xdr:col>72</xdr:col>
      <xdr:colOff>38100</xdr:colOff>
      <xdr:row>57</xdr:row>
      <xdr:rowOff>137341</xdr:rowOff>
    </xdr:to>
    <xdr:sp macro="" textlink="">
      <xdr:nvSpPr>
        <xdr:cNvPr id="653" name="楕円 652">
          <a:extLst>
            <a:ext uri="{FF2B5EF4-FFF2-40B4-BE49-F238E27FC236}">
              <a16:creationId xmlns:a16="http://schemas.microsoft.com/office/drawing/2014/main" id="{216896F5-1FE0-4068-A51B-DED82ABB05F1}"/>
            </a:ext>
          </a:extLst>
        </xdr:cNvPr>
        <xdr:cNvSpPr/>
      </xdr:nvSpPr>
      <xdr:spPr>
        <a:xfrm>
          <a:off x="12029440" y="95912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86541</xdr:rowOff>
    </xdr:from>
    <xdr:to>
      <xdr:col>76</xdr:col>
      <xdr:colOff>114300</xdr:colOff>
      <xdr:row>57</xdr:row>
      <xdr:rowOff>135527</xdr:rowOff>
    </xdr:to>
    <xdr:cxnSp macro="">
      <xdr:nvCxnSpPr>
        <xdr:cNvPr id="654" name="直線コネクタ 653">
          <a:extLst>
            <a:ext uri="{FF2B5EF4-FFF2-40B4-BE49-F238E27FC236}">
              <a16:creationId xmlns:a16="http://schemas.microsoft.com/office/drawing/2014/main" id="{DCD01107-741C-44C3-A0B7-6FC9E4FDC516}"/>
            </a:ext>
          </a:extLst>
        </xdr:cNvPr>
        <xdr:cNvCxnSpPr/>
      </xdr:nvCxnSpPr>
      <xdr:spPr>
        <a:xfrm>
          <a:off x="12072620" y="9642021"/>
          <a:ext cx="78232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132080</xdr:rowOff>
    </xdr:from>
    <xdr:to>
      <xdr:col>67</xdr:col>
      <xdr:colOff>101600</xdr:colOff>
      <xdr:row>57</xdr:row>
      <xdr:rowOff>62230</xdr:rowOff>
    </xdr:to>
    <xdr:sp macro="" textlink="">
      <xdr:nvSpPr>
        <xdr:cNvPr id="655" name="楕円 654">
          <a:extLst>
            <a:ext uri="{FF2B5EF4-FFF2-40B4-BE49-F238E27FC236}">
              <a16:creationId xmlns:a16="http://schemas.microsoft.com/office/drawing/2014/main" id="{D9CFFF4A-9FE1-4685-B91E-C9E14482A815}"/>
            </a:ext>
          </a:extLst>
        </xdr:cNvPr>
        <xdr:cNvSpPr/>
      </xdr:nvSpPr>
      <xdr:spPr>
        <a:xfrm>
          <a:off x="11231880" y="95199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11430</xdr:rowOff>
    </xdr:from>
    <xdr:to>
      <xdr:col>71</xdr:col>
      <xdr:colOff>177800</xdr:colOff>
      <xdr:row>57</xdr:row>
      <xdr:rowOff>86541</xdr:rowOff>
    </xdr:to>
    <xdr:cxnSp macro="">
      <xdr:nvCxnSpPr>
        <xdr:cNvPr id="656" name="直線コネクタ 655">
          <a:extLst>
            <a:ext uri="{FF2B5EF4-FFF2-40B4-BE49-F238E27FC236}">
              <a16:creationId xmlns:a16="http://schemas.microsoft.com/office/drawing/2014/main" id="{465A192B-158B-4745-8F45-F1B0A5AFC6BE}"/>
            </a:ext>
          </a:extLst>
        </xdr:cNvPr>
        <xdr:cNvCxnSpPr/>
      </xdr:nvCxnSpPr>
      <xdr:spPr>
        <a:xfrm>
          <a:off x="11282680" y="9566910"/>
          <a:ext cx="78994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151328</xdr:rowOff>
    </xdr:from>
    <xdr:ext cx="405111" cy="259045"/>
    <xdr:sp macro="" textlink="">
      <xdr:nvSpPr>
        <xdr:cNvPr id="657" name="n_1aveValue【学校施設】&#10;有形固定資産減価償却率">
          <a:extLst>
            <a:ext uri="{FF2B5EF4-FFF2-40B4-BE49-F238E27FC236}">
              <a16:creationId xmlns:a16="http://schemas.microsoft.com/office/drawing/2014/main" id="{1B7D82AC-53AD-4933-9BD1-36BC65238F5B}"/>
            </a:ext>
          </a:extLst>
        </xdr:cNvPr>
        <xdr:cNvSpPr txBox="1"/>
      </xdr:nvSpPr>
      <xdr:spPr>
        <a:xfrm>
          <a:off x="13437244" y="10042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115405</xdr:rowOff>
    </xdr:from>
    <xdr:ext cx="405111" cy="259045"/>
    <xdr:sp macro="" textlink="">
      <xdr:nvSpPr>
        <xdr:cNvPr id="658" name="n_2aveValue【学校施設】&#10;有形固定資産減価償却率">
          <a:extLst>
            <a:ext uri="{FF2B5EF4-FFF2-40B4-BE49-F238E27FC236}">
              <a16:creationId xmlns:a16="http://schemas.microsoft.com/office/drawing/2014/main" id="{58CDB3AE-8932-42DB-B648-EC218547C779}"/>
            </a:ext>
          </a:extLst>
        </xdr:cNvPr>
        <xdr:cNvSpPr txBox="1"/>
      </xdr:nvSpPr>
      <xdr:spPr>
        <a:xfrm>
          <a:off x="12675244" y="10006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118671</xdr:rowOff>
    </xdr:from>
    <xdr:ext cx="405111" cy="259045"/>
    <xdr:sp macro="" textlink="">
      <xdr:nvSpPr>
        <xdr:cNvPr id="659" name="n_3aveValue【学校施設】&#10;有形固定資産減価償却率">
          <a:extLst>
            <a:ext uri="{FF2B5EF4-FFF2-40B4-BE49-F238E27FC236}">
              <a16:creationId xmlns:a16="http://schemas.microsoft.com/office/drawing/2014/main" id="{5904A2DA-F611-46F3-9765-6625F61B10E8}"/>
            </a:ext>
          </a:extLst>
        </xdr:cNvPr>
        <xdr:cNvSpPr txBox="1"/>
      </xdr:nvSpPr>
      <xdr:spPr>
        <a:xfrm>
          <a:off x="11900544" y="10009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1105</xdr:rowOff>
    </xdr:from>
    <xdr:ext cx="405111" cy="259045"/>
    <xdr:sp macro="" textlink="">
      <xdr:nvSpPr>
        <xdr:cNvPr id="660" name="n_4aveValue【学校施設】&#10;有形固定資産減価償却率">
          <a:extLst>
            <a:ext uri="{FF2B5EF4-FFF2-40B4-BE49-F238E27FC236}">
              <a16:creationId xmlns:a16="http://schemas.microsoft.com/office/drawing/2014/main" id="{F3E9ADBF-A313-4A3A-9530-1A3B6D230576}"/>
            </a:ext>
          </a:extLst>
        </xdr:cNvPr>
        <xdr:cNvSpPr txBox="1"/>
      </xdr:nvSpPr>
      <xdr:spPr>
        <a:xfrm>
          <a:off x="11102984" y="9891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70593</xdr:rowOff>
    </xdr:from>
    <xdr:ext cx="405111" cy="259045"/>
    <xdr:sp macro="" textlink="">
      <xdr:nvSpPr>
        <xdr:cNvPr id="661" name="n_1mainValue【学校施設】&#10;有形固定資産減価償却率">
          <a:extLst>
            <a:ext uri="{FF2B5EF4-FFF2-40B4-BE49-F238E27FC236}">
              <a16:creationId xmlns:a16="http://schemas.microsoft.com/office/drawing/2014/main" id="{BA780FAE-E616-40CB-83BC-8D713835E489}"/>
            </a:ext>
          </a:extLst>
        </xdr:cNvPr>
        <xdr:cNvSpPr txBox="1"/>
      </xdr:nvSpPr>
      <xdr:spPr>
        <a:xfrm>
          <a:off x="13437244" y="9458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31404</xdr:rowOff>
    </xdr:from>
    <xdr:ext cx="405111" cy="259045"/>
    <xdr:sp macro="" textlink="">
      <xdr:nvSpPr>
        <xdr:cNvPr id="662" name="n_2mainValue【学校施設】&#10;有形固定資産減価償却率">
          <a:extLst>
            <a:ext uri="{FF2B5EF4-FFF2-40B4-BE49-F238E27FC236}">
              <a16:creationId xmlns:a16="http://schemas.microsoft.com/office/drawing/2014/main" id="{B278842E-3B30-47B3-8696-FA59D0161544}"/>
            </a:ext>
          </a:extLst>
        </xdr:cNvPr>
        <xdr:cNvSpPr txBox="1"/>
      </xdr:nvSpPr>
      <xdr:spPr>
        <a:xfrm>
          <a:off x="12675244" y="9419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153868</xdr:rowOff>
    </xdr:from>
    <xdr:ext cx="405111" cy="259045"/>
    <xdr:sp macro="" textlink="">
      <xdr:nvSpPr>
        <xdr:cNvPr id="663" name="n_3mainValue【学校施設】&#10;有形固定資産減価償却率">
          <a:extLst>
            <a:ext uri="{FF2B5EF4-FFF2-40B4-BE49-F238E27FC236}">
              <a16:creationId xmlns:a16="http://schemas.microsoft.com/office/drawing/2014/main" id="{24B79271-4DE8-4D49-8AD3-D393EFC672F0}"/>
            </a:ext>
          </a:extLst>
        </xdr:cNvPr>
        <xdr:cNvSpPr txBox="1"/>
      </xdr:nvSpPr>
      <xdr:spPr>
        <a:xfrm>
          <a:off x="11900544" y="9374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78757</xdr:rowOff>
    </xdr:from>
    <xdr:ext cx="405111" cy="259045"/>
    <xdr:sp macro="" textlink="">
      <xdr:nvSpPr>
        <xdr:cNvPr id="664" name="n_4mainValue【学校施設】&#10;有形固定資産減価償却率">
          <a:extLst>
            <a:ext uri="{FF2B5EF4-FFF2-40B4-BE49-F238E27FC236}">
              <a16:creationId xmlns:a16="http://schemas.microsoft.com/office/drawing/2014/main" id="{CE66A399-BDEE-44E5-82F5-A50CFDC13079}"/>
            </a:ext>
          </a:extLst>
        </xdr:cNvPr>
        <xdr:cNvSpPr txBox="1"/>
      </xdr:nvSpPr>
      <xdr:spPr>
        <a:xfrm>
          <a:off x="11102984" y="929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0E46090D-A057-44F1-8997-8A1A5CE52959}"/>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B840613F-08B6-4425-BED6-79214E9E74FB}"/>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9EC58833-5DDE-4A16-8FFE-B7DE13DD49ED}"/>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CC76DF97-BF66-4E94-A8C3-7363CA8A2D33}"/>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A3D46673-9C75-4BDC-916B-5212C7672967}"/>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88A5D0DD-A33C-4475-9977-FC8DCAE5E5B9}"/>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587B3B80-7526-437C-8B8B-2A3B935F8C85}"/>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096A8594-6317-4311-B231-A28E9EB629C9}"/>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2014ED90-E2FE-42B4-92C0-3ACB1B65E083}"/>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BF57FEED-01D4-4647-BC12-B09359C0310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5" name="直線コネクタ 674">
          <a:extLst>
            <a:ext uri="{FF2B5EF4-FFF2-40B4-BE49-F238E27FC236}">
              <a16:creationId xmlns:a16="http://schemas.microsoft.com/office/drawing/2014/main" id="{AAC6ED56-0824-41CD-9E68-5F5DFCE510F4}"/>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6" name="テキスト ボックス 675">
          <a:extLst>
            <a:ext uri="{FF2B5EF4-FFF2-40B4-BE49-F238E27FC236}">
              <a16:creationId xmlns:a16="http://schemas.microsoft.com/office/drawing/2014/main" id="{7BD1C19C-08B4-488C-9785-3FE283659463}"/>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7" name="直線コネクタ 676">
          <a:extLst>
            <a:ext uri="{FF2B5EF4-FFF2-40B4-BE49-F238E27FC236}">
              <a16:creationId xmlns:a16="http://schemas.microsoft.com/office/drawing/2014/main" id="{623090EC-C95C-452E-89DA-27B180D0892A}"/>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8" name="テキスト ボックス 677">
          <a:extLst>
            <a:ext uri="{FF2B5EF4-FFF2-40B4-BE49-F238E27FC236}">
              <a16:creationId xmlns:a16="http://schemas.microsoft.com/office/drawing/2014/main" id="{EA311208-3703-446D-9EDF-657919C7C2E2}"/>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9" name="直線コネクタ 678">
          <a:extLst>
            <a:ext uri="{FF2B5EF4-FFF2-40B4-BE49-F238E27FC236}">
              <a16:creationId xmlns:a16="http://schemas.microsoft.com/office/drawing/2014/main" id="{3B74C662-31DF-42A6-A642-7ECF2685AAF3}"/>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0" name="テキスト ボックス 679">
          <a:extLst>
            <a:ext uri="{FF2B5EF4-FFF2-40B4-BE49-F238E27FC236}">
              <a16:creationId xmlns:a16="http://schemas.microsoft.com/office/drawing/2014/main" id="{DEB0A398-A219-426A-A733-512C2CFB8B1D}"/>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1" name="直線コネクタ 680">
          <a:extLst>
            <a:ext uri="{FF2B5EF4-FFF2-40B4-BE49-F238E27FC236}">
              <a16:creationId xmlns:a16="http://schemas.microsoft.com/office/drawing/2014/main" id="{F49386D2-9986-4897-B9CC-616066722E08}"/>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2" name="テキスト ボックス 681">
          <a:extLst>
            <a:ext uri="{FF2B5EF4-FFF2-40B4-BE49-F238E27FC236}">
              <a16:creationId xmlns:a16="http://schemas.microsoft.com/office/drawing/2014/main" id="{5B30EBDC-0841-408C-8D60-5CFE03702B5A}"/>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3" name="直線コネクタ 682">
          <a:extLst>
            <a:ext uri="{FF2B5EF4-FFF2-40B4-BE49-F238E27FC236}">
              <a16:creationId xmlns:a16="http://schemas.microsoft.com/office/drawing/2014/main" id="{8F035CFB-41CD-432F-8C69-C81BB1701476}"/>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4" name="テキスト ボックス 683">
          <a:extLst>
            <a:ext uri="{FF2B5EF4-FFF2-40B4-BE49-F238E27FC236}">
              <a16:creationId xmlns:a16="http://schemas.microsoft.com/office/drawing/2014/main" id="{1600E32E-1F6C-4466-9EC3-71719487FA2C}"/>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5" name="直線コネクタ 684">
          <a:extLst>
            <a:ext uri="{FF2B5EF4-FFF2-40B4-BE49-F238E27FC236}">
              <a16:creationId xmlns:a16="http://schemas.microsoft.com/office/drawing/2014/main" id="{14C8B9C9-65E6-4D00-975D-D3AED01B773A}"/>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6" name="テキスト ボックス 685">
          <a:extLst>
            <a:ext uri="{FF2B5EF4-FFF2-40B4-BE49-F238E27FC236}">
              <a16:creationId xmlns:a16="http://schemas.microsoft.com/office/drawing/2014/main" id="{D8F5D0AA-7D4D-464A-9307-84E67D1945A5}"/>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7" name="【学校施設】&#10;一人当たり面積グラフ枠">
          <a:extLst>
            <a:ext uri="{FF2B5EF4-FFF2-40B4-BE49-F238E27FC236}">
              <a16:creationId xmlns:a16="http://schemas.microsoft.com/office/drawing/2014/main" id="{73C4F1FC-0C68-4EBD-BDD8-C2905324AE14}"/>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144018</xdr:rowOff>
    </xdr:from>
    <xdr:to>
      <xdr:col>116</xdr:col>
      <xdr:colOff>62864</xdr:colOff>
      <xdr:row>63</xdr:row>
      <xdr:rowOff>26860</xdr:rowOff>
    </xdr:to>
    <xdr:cxnSp macro="">
      <xdr:nvCxnSpPr>
        <xdr:cNvPr id="688" name="直線コネクタ 687">
          <a:extLst>
            <a:ext uri="{FF2B5EF4-FFF2-40B4-BE49-F238E27FC236}">
              <a16:creationId xmlns:a16="http://schemas.microsoft.com/office/drawing/2014/main" id="{1CF3C46A-4EF2-40A4-A927-DDB0C8DD98C5}"/>
            </a:ext>
          </a:extLst>
        </xdr:cNvPr>
        <xdr:cNvCxnSpPr/>
      </xdr:nvCxnSpPr>
      <xdr:spPr>
        <a:xfrm flipV="1">
          <a:off x="19509104" y="9364218"/>
          <a:ext cx="0" cy="12239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30687</xdr:rowOff>
    </xdr:from>
    <xdr:ext cx="469744" cy="259045"/>
    <xdr:sp macro="" textlink="">
      <xdr:nvSpPr>
        <xdr:cNvPr id="689" name="【学校施設】&#10;一人当たり面積最小値テキスト">
          <a:extLst>
            <a:ext uri="{FF2B5EF4-FFF2-40B4-BE49-F238E27FC236}">
              <a16:creationId xmlns:a16="http://schemas.microsoft.com/office/drawing/2014/main" id="{B78105E3-4E4D-4645-86B5-4F8B0F50C0FF}"/>
            </a:ext>
          </a:extLst>
        </xdr:cNvPr>
        <xdr:cNvSpPr txBox="1"/>
      </xdr:nvSpPr>
      <xdr:spPr>
        <a:xfrm>
          <a:off x="19547840" y="10592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26860</xdr:rowOff>
    </xdr:from>
    <xdr:to>
      <xdr:col>116</xdr:col>
      <xdr:colOff>152400</xdr:colOff>
      <xdr:row>63</xdr:row>
      <xdr:rowOff>26860</xdr:rowOff>
    </xdr:to>
    <xdr:cxnSp macro="">
      <xdr:nvCxnSpPr>
        <xdr:cNvPr id="690" name="直線コネクタ 689">
          <a:extLst>
            <a:ext uri="{FF2B5EF4-FFF2-40B4-BE49-F238E27FC236}">
              <a16:creationId xmlns:a16="http://schemas.microsoft.com/office/drawing/2014/main" id="{D830FD03-7C06-43D3-8FE4-19F93881A772}"/>
            </a:ext>
          </a:extLst>
        </xdr:cNvPr>
        <xdr:cNvCxnSpPr/>
      </xdr:nvCxnSpPr>
      <xdr:spPr>
        <a:xfrm>
          <a:off x="19443700" y="10588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90695</xdr:rowOff>
    </xdr:from>
    <xdr:ext cx="469744" cy="259045"/>
    <xdr:sp macro="" textlink="">
      <xdr:nvSpPr>
        <xdr:cNvPr id="691" name="【学校施設】&#10;一人当たり面積最大値テキスト">
          <a:extLst>
            <a:ext uri="{FF2B5EF4-FFF2-40B4-BE49-F238E27FC236}">
              <a16:creationId xmlns:a16="http://schemas.microsoft.com/office/drawing/2014/main" id="{E7CB6CBD-D174-4887-AC51-5693EB8409AA}"/>
            </a:ext>
          </a:extLst>
        </xdr:cNvPr>
        <xdr:cNvSpPr txBox="1"/>
      </xdr:nvSpPr>
      <xdr:spPr>
        <a:xfrm>
          <a:off x="19547840" y="9143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144018</xdr:rowOff>
    </xdr:from>
    <xdr:to>
      <xdr:col>116</xdr:col>
      <xdr:colOff>152400</xdr:colOff>
      <xdr:row>55</xdr:row>
      <xdr:rowOff>144018</xdr:rowOff>
    </xdr:to>
    <xdr:cxnSp macro="">
      <xdr:nvCxnSpPr>
        <xdr:cNvPr id="692" name="直線コネクタ 691">
          <a:extLst>
            <a:ext uri="{FF2B5EF4-FFF2-40B4-BE49-F238E27FC236}">
              <a16:creationId xmlns:a16="http://schemas.microsoft.com/office/drawing/2014/main" id="{07EC77DA-F760-46E2-8808-4F3D3186F9E8}"/>
            </a:ext>
          </a:extLst>
        </xdr:cNvPr>
        <xdr:cNvCxnSpPr/>
      </xdr:nvCxnSpPr>
      <xdr:spPr>
        <a:xfrm>
          <a:off x="19443700" y="93642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113237</xdr:rowOff>
    </xdr:from>
    <xdr:ext cx="469744" cy="259045"/>
    <xdr:sp macro="" textlink="">
      <xdr:nvSpPr>
        <xdr:cNvPr id="693" name="【学校施設】&#10;一人当たり面積平均値テキスト">
          <a:extLst>
            <a:ext uri="{FF2B5EF4-FFF2-40B4-BE49-F238E27FC236}">
              <a16:creationId xmlns:a16="http://schemas.microsoft.com/office/drawing/2014/main" id="{DD7E83A6-C255-4E5E-AD74-FC6418C98D55}"/>
            </a:ext>
          </a:extLst>
        </xdr:cNvPr>
        <xdr:cNvSpPr txBox="1"/>
      </xdr:nvSpPr>
      <xdr:spPr>
        <a:xfrm>
          <a:off x="19547840" y="101716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90360</xdr:rowOff>
    </xdr:from>
    <xdr:to>
      <xdr:col>116</xdr:col>
      <xdr:colOff>114300</xdr:colOff>
      <xdr:row>62</xdr:row>
      <xdr:rowOff>20510</xdr:rowOff>
    </xdr:to>
    <xdr:sp macro="" textlink="">
      <xdr:nvSpPr>
        <xdr:cNvPr id="694" name="フローチャート: 判断 693">
          <a:extLst>
            <a:ext uri="{FF2B5EF4-FFF2-40B4-BE49-F238E27FC236}">
              <a16:creationId xmlns:a16="http://schemas.microsoft.com/office/drawing/2014/main" id="{FA3A8726-4830-4B32-85C1-98B1A21373FF}"/>
            </a:ext>
          </a:extLst>
        </xdr:cNvPr>
        <xdr:cNvSpPr/>
      </xdr:nvSpPr>
      <xdr:spPr>
        <a:xfrm>
          <a:off x="19458940" y="10316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99123</xdr:rowOff>
    </xdr:from>
    <xdr:to>
      <xdr:col>112</xdr:col>
      <xdr:colOff>38100</xdr:colOff>
      <xdr:row>62</xdr:row>
      <xdr:rowOff>29273</xdr:rowOff>
    </xdr:to>
    <xdr:sp macro="" textlink="">
      <xdr:nvSpPr>
        <xdr:cNvPr id="695" name="フローチャート: 判断 694">
          <a:extLst>
            <a:ext uri="{FF2B5EF4-FFF2-40B4-BE49-F238E27FC236}">
              <a16:creationId xmlns:a16="http://schemas.microsoft.com/office/drawing/2014/main" id="{3E73586B-28E2-4323-9B95-79837C7904C2}"/>
            </a:ext>
          </a:extLst>
        </xdr:cNvPr>
        <xdr:cNvSpPr/>
      </xdr:nvSpPr>
      <xdr:spPr>
        <a:xfrm>
          <a:off x="18735040" y="103251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99695</xdr:rowOff>
    </xdr:from>
    <xdr:to>
      <xdr:col>107</xdr:col>
      <xdr:colOff>101600</xdr:colOff>
      <xdr:row>62</xdr:row>
      <xdr:rowOff>29845</xdr:rowOff>
    </xdr:to>
    <xdr:sp macro="" textlink="">
      <xdr:nvSpPr>
        <xdr:cNvPr id="696" name="フローチャート: 判断 695">
          <a:extLst>
            <a:ext uri="{FF2B5EF4-FFF2-40B4-BE49-F238E27FC236}">
              <a16:creationId xmlns:a16="http://schemas.microsoft.com/office/drawing/2014/main" id="{05DA8762-B33C-4CC7-997C-F9820AA31A79}"/>
            </a:ext>
          </a:extLst>
        </xdr:cNvPr>
        <xdr:cNvSpPr/>
      </xdr:nvSpPr>
      <xdr:spPr>
        <a:xfrm>
          <a:off x="17937480" y="10325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99314</xdr:rowOff>
    </xdr:from>
    <xdr:to>
      <xdr:col>102</xdr:col>
      <xdr:colOff>165100</xdr:colOff>
      <xdr:row>62</xdr:row>
      <xdr:rowOff>29464</xdr:rowOff>
    </xdr:to>
    <xdr:sp macro="" textlink="">
      <xdr:nvSpPr>
        <xdr:cNvPr id="697" name="フローチャート: 判断 696">
          <a:extLst>
            <a:ext uri="{FF2B5EF4-FFF2-40B4-BE49-F238E27FC236}">
              <a16:creationId xmlns:a16="http://schemas.microsoft.com/office/drawing/2014/main" id="{0BA60594-C738-48F7-8464-DA2F1BE0A2C9}"/>
            </a:ext>
          </a:extLst>
        </xdr:cNvPr>
        <xdr:cNvSpPr/>
      </xdr:nvSpPr>
      <xdr:spPr>
        <a:xfrm>
          <a:off x="17162780" y="103253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25400</xdr:rowOff>
    </xdr:from>
    <xdr:to>
      <xdr:col>98</xdr:col>
      <xdr:colOff>38100</xdr:colOff>
      <xdr:row>62</xdr:row>
      <xdr:rowOff>127000</xdr:rowOff>
    </xdr:to>
    <xdr:sp macro="" textlink="">
      <xdr:nvSpPr>
        <xdr:cNvPr id="698" name="フローチャート: 判断 697">
          <a:extLst>
            <a:ext uri="{FF2B5EF4-FFF2-40B4-BE49-F238E27FC236}">
              <a16:creationId xmlns:a16="http://schemas.microsoft.com/office/drawing/2014/main" id="{621A3A24-FF40-4431-96C0-8DE06DD5C3BE}"/>
            </a:ext>
          </a:extLst>
        </xdr:cNvPr>
        <xdr:cNvSpPr/>
      </xdr:nvSpPr>
      <xdr:spPr>
        <a:xfrm>
          <a:off x="16388080" y="10419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EA66731F-6697-45D2-9BDF-A8A9ECE444D1}"/>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5640EC9D-BACC-4FCB-85E4-D7CEF8C4EE42}"/>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B84BD9FE-5DE5-4540-8D72-B4450D9DCF07}"/>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400CB92A-DE5B-4237-B984-62003D72E732}"/>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BD2E8B93-BA96-4A08-AA73-E9639DA09CFA}"/>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62929</xdr:rowOff>
    </xdr:from>
    <xdr:to>
      <xdr:col>116</xdr:col>
      <xdr:colOff>114300</xdr:colOff>
      <xdr:row>62</xdr:row>
      <xdr:rowOff>164529</xdr:rowOff>
    </xdr:to>
    <xdr:sp macro="" textlink="">
      <xdr:nvSpPr>
        <xdr:cNvPr id="704" name="楕円 703">
          <a:extLst>
            <a:ext uri="{FF2B5EF4-FFF2-40B4-BE49-F238E27FC236}">
              <a16:creationId xmlns:a16="http://schemas.microsoft.com/office/drawing/2014/main" id="{EEB173C1-78BD-4D80-B373-DFFC473EF2D7}"/>
            </a:ext>
          </a:extLst>
        </xdr:cNvPr>
        <xdr:cNvSpPr/>
      </xdr:nvSpPr>
      <xdr:spPr>
        <a:xfrm>
          <a:off x="19458940" y="1045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149306</xdr:rowOff>
    </xdr:from>
    <xdr:ext cx="469744" cy="259045"/>
    <xdr:sp macro="" textlink="">
      <xdr:nvSpPr>
        <xdr:cNvPr id="705" name="【学校施設】&#10;一人当たり面積該当値テキスト">
          <a:extLst>
            <a:ext uri="{FF2B5EF4-FFF2-40B4-BE49-F238E27FC236}">
              <a16:creationId xmlns:a16="http://schemas.microsoft.com/office/drawing/2014/main" id="{E89AF057-D54D-4A43-AAE6-F3486FD26384}"/>
            </a:ext>
          </a:extLst>
        </xdr:cNvPr>
        <xdr:cNvSpPr txBox="1"/>
      </xdr:nvSpPr>
      <xdr:spPr>
        <a:xfrm>
          <a:off x="19547840" y="1037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69786</xdr:rowOff>
    </xdr:from>
    <xdr:to>
      <xdr:col>112</xdr:col>
      <xdr:colOff>38100</xdr:colOff>
      <xdr:row>62</xdr:row>
      <xdr:rowOff>171386</xdr:rowOff>
    </xdr:to>
    <xdr:sp macro="" textlink="">
      <xdr:nvSpPr>
        <xdr:cNvPr id="706" name="楕円 705">
          <a:extLst>
            <a:ext uri="{FF2B5EF4-FFF2-40B4-BE49-F238E27FC236}">
              <a16:creationId xmlns:a16="http://schemas.microsoft.com/office/drawing/2014/main" id="{6191567C-F148-4A32-9D9B-B46995316214}"/>
            </a:ext>
          </a:extLst>
        </xdr:cNvPr>
        <xdr:cNvSpPr/>
      </xdr:nvSpPr>
      <xdr:spPr>
        <a:xfrm>
          <a:off x="18735040" y="104634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113729</xdr:rowOff>
    </xdr:from>
    <xdr:to>
      <xdr:col>116</xdr:col>
      <xdr:colOff>63500</xdr:colOff>
      <xdr:row>62</xdr:row>
      <xdr:rowOff>120586</xdr:rowOff>
    </xdr:to>
    <xdr:cxnSp macro="">
      <xdr:nvCxnSpPr>
        <xdr:cNvPr id="707" name="直線コネクタ 706">
          <a:extLst>
            <a:ext uri="{FF2B5EF4-FFF2-40B4-BE49-F238E27FC236}">
              <a16:creationId xmlns:a16="http://schemas.microsoft.com/office/drawing/2014/main" id="{F2B2AC01-C380-46F3-A6A1-2606FDF06B5B}"/>
            </a:ext>
          </a:extLst>
        </xdr:cNvPr>
        <xdr:cNvCxnSpPr/>
      </xdr:nvCxnSpPr>
      <xdr:spPr>
        <a:xfrm flipV="1">
          <a:off x="18778220" y="10507409"/>
          <a:ext cx="73152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76835</xdr:rowOff>
    </xdr:from>
    <xdr:to>
      <xdr:col>107</xdr:col>
      <xdr:colOff>101600</xdr:colOff>
      <xdr:row>63</xdr:row>
      <xdr:rowOff>6985</xdr:rowOff>
    </xdr:to>
    <xdr:sp macro="" textlink="">
      <xdr:nvSpPr>
        <xdr:cNvPr id="708" name="楕円 707">
          <a:extLst>
            <a:ext uri="{FF2B5EF4-FFF2-40B4-BE49-F238E27FC236}">
              <a16:creationId xmlns:a16="http://schemas.microsoft.com/office/drawing/2014/main" id="{3046A8E8-3094-44AB-AB86-E11C19BB9A46}"/>
            </a:ext>
          </a:extLst>
        </xdr:cNvPr>
        <xdr:cNvSpPr/>
      </xdr:nvSpPr>
      <xdr:spPr>
        <a:xfrm>
          <a:off x="17937480" y="104705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120586</xdr:rowOff>
    </xdr:from>
    <xdr:to>
      <xdr:col>111</xdr:col>
      <xdr:colOff>177800</xdr:colOff>
      <xdr:row>62</xdr:row>
      <xdr:rowOff>127635</xdr:rowOff>
    </xdr:to>
    <xdr:cxnSp macro="">
      <xdr:nvCxnSpPr>
        <xdr:cNvPr id="709" name="直線コネクタ 708">
          <a:extLst>
            <a:ext uri="{FF2B5EF4-FFF2-40B4-BE49-F238E27FC236}">
              <a16:creationId xmlns:a16="http://schemas.microsoft.com/office/drawing/2014/main" id="{D0C5AF63-D0CC-4C1C-8946-0C7B41C71AFE}"/>
            </a:ext>
          </a:extLst>
        </xdr:cNvPr>
        <xdr:cNvCxnSpPr/>
      </xdr:nvCxnSpPr>
      <xdr:spPr>
        <a:xfrm flipV="1">
          <a:off x="17988280" y="10514266"/>
          <a:ext cx="789940" cy="7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83503</xdr:rowOff>
    </xdr:from>
    <xdr:to>
      <xdr:col>102</xdr:col>
      <xdr:colOff>165100</xdr:colOff>
      <xdr:row>63</xdr:row>
      <xdr:rowOff>13653</xdr:rowOff>
    </xdr:to>
    <xdr:sp macro="" textlink="">
      <xdr:nvSpPr>
        <xdr:cNvPr id="710" name="楕円 709">
          <a:extLst>
            <a:ext uri="{FF2B5EF4-FFF2-40B4-BE49-F238E27FC236}">
              <a16:creationId xmlns:a16="http://schemas.microsoft.com/office/drawing/2014/main" id="{D40B46C0-EF24-4325-AB03-3E6592967CC5}"/>
            </a:ext>
          </a:extLst>
        </xdr:cNvPr>
        <xdr:cNvSpPr/>
      </xdr:nvSpPr>
      <xdr:spPr>
        <a:xfrm>
          <a:off x="17162780" y="104771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127635</xdr:rowOff>
    </xdr:from>
    <xdr:to>
      <xdr:col>107</xdr:col>
      <xdr:colOff>50800</xdr:colOff>
      <xdr:row>62</xdr:row>
      <xdr:rowOff>134303</xdr:rowOff>
    </xdr:to>
    <xdr:cxnSp macro="">
      <xdr:nvCxnSpPr>
        <xdr:cNvPr id="711" name="直線コネクタ 710">
          <a:extLst>
            <a:ext uri="{FF2B5EF4-FFF2-40B4-BE49-F238E27FC236}">
              <a16:creationId xmlns:a16="http://schemas.microsoft.com/office/drawing/2014/main" id="{9B2F8368-244C-4276-8D20-DE1FAD414FB9}"/>
            </a:ext>
          </a:extLst>
        </xdr:cNvPr>
        <xdr:cNvCxnSpPr/>
      </xdr:nvCxnSpPr>
      <xdr:spPr>
        <a:xfrm flipV="1">
          <a:off x="17213580" y="10521315"/>
          <a:ext cx="774700" cy="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88836</xdr:rowOff>
    </xdr:from>
    <xdr:to>
      <xdr:col>98</xdr:col>
      <xdr:colOff>38100</xdr:colOff>
      <xdr:row>63</xdr:row>
      <xdr:rowOff>18986</xdr:rowOff>
    </xdr:to>
    <xdr:sp macro="" textlink="">
      <xdr:nvSpPr>
        <xdr:cNvPr id="712" name="楕円 711">
          <a:extLst>
            <a:ext uri="{FF2B5EF4-FFF2-40B4-BE49-F238E27FC236}">
              <a16:creationId xmlns:a16="http://schemas.microsoft.com/office/drawing/2014/main" id="{6B37D319-625A-4D4F-9CC6-E5C016457FB4}"/>
            </a:ext>
          </a:extLst>
        </xdr:cNvPr>
        <xdr:cNvSpPr/>
      </xdr:nvSpPr>
      <xdr:spPr>
        <a:xfrm>
          <a:off x="16388080" y="104825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134303</xdr:rowOff>
    </xdr:from>
    <xdr:to>
      <xdr:col>102</xdr:col>
      <xdr:colOff>114300</xdr:colOff>
      <xdr:row>62</xdr:row>
      <xdr:rowOff>139636</xdr:rowOff>
    </xdr:to>
    <xdr:cxnSp macro="">
      <xdr:nvCxnSpPr>
        <xdr:cNvPr id="713" name="直線コネクタ 712">
          <a:extLst>
            <a:ext uri="{FF2B5EF4-FFF2-40B4-BE49-F238E27FC236}">
              <a16:creationId xmlns:a16="http://schemas.microsoft.com/office/drawing/2014/main" id="{A7F53812-4346-431B-832E-3AA662082403}"/>
            </a:ext>
          </a:extLst>
        </xdr:cNvPr>
        <xdr:cNvCxnSpPr/>
      </xdr:nvCxnSpPr>
      <xdr:spPr>
        <a:xfrm flipV="1">
          <a:off x="16431260" y="10527983"/>
          <a:ext cx="78232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45800</xdr:rowOff>
    </xdr:from>
    <xdr:ext cx="469744" cy="259045"/>
    <xdr:sp macro="" textlink="">
      <xdr:nvSpPr>
        <xdr:cNvPr id="714" name="n_1aveValue【学校施設】&#10;一人当たり面積">
          <a:extLst>
            <a:ext uri="{FF2B5EF4-FFF2-40B4-BE49-F238E27FC236}">
              <a16:creationId xmlns:a16="http://schemas.microsoft.com/office/drawing/2014/main" id="{BE018A13-71B8-487C-BE5B-B0B337C5D4D8}"/>
            </a:ext>
          </a:extLst>
        </xdr:cNvPr>
        <xdr:cNvSpPr txBox="1"/>
      </xdr:nvSpPr>
      <xdr:spPr>
        <a:xfrm>
          <a:off x="18561127" y="10104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46372</xdr:rowOff>
    </xdr:from>
    <xdr:ext cx="469744" cy="259045"/>
    <xdr:sp macro="" textlink="">
      <xdr:nvSpPr>
        <xdr:cNvPr id="715" name="n_2aveValue【学校施設】&#10;一人当たり面積">
          <a:extLst>
            <a:ext uri="{FF2B5EF4-FFF2-40B4-BE49-F238E27FC236}">
              <a16:creationId xmlns:a16="http://schemas.microsoft.com/office/drawing/2014/main" id="{B7E8E393-FD92-4200-BA46-421152567659}"/>
            </a:ext>
          </a:extLst>
        </xdr:cNvPr>
        <xdr:cNvSpPr txBox="1"/>
      </xdr:nvSpPr>
      <xdr:spPr>
        <a:xfrm>
          <a:off x="17776267" y="1010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45991</xdr:rowOff>
    </xdr:from>
    <xdr:ext cx="469744" cy="259045"/>
    <xdr:sp macro="" textlink="">
      <xdr:nvSpPr>
        <xdr:cNvPr id="716" name="n_3aveValue【学校施設】&#10;一人当たり面積">
          <a:extLst>
            <a:ext uri="{FF2B5EF4-FFF2-40B4-BE49-F238E27FC236}">
              <a16:creationId xmlns:a16="http://schemas.microsoft.com/office/drawing/2014/main" id="{5292FB19-0B89-43E1-A12A-1EDF8CCC884F}"/>
            </a:ext>
          </a:extLst>
        </xdr:cNvPr>
        <xdr:cNvSpPr txBox="1"/>
      </xdr:nvSpPr>
      <xdr:spPr>
        <a:xfrm>
          <a:off x="17001567" y="1010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143527</xdr:rowOff>
    </xdr:from>
    <xdr:ext cx="469744" cy="259045"/>
    <xdr:sp macro="" textlink="">
      <xdr:nvSpPr>
        <xdr:cNvPr id="717" name="n_4aveValue【学校施設】&#10;一人当たり面積">
          <a:extLst>
            <a:ext uri="{FF2B5EF4-FFF2-40B4-BE49-F238E27FC236}">
              <a16:creationId xmlns:a16="http://schemas.microsoft.com/office/drawing/2014/main" id="{94687ABA-8876-41F9-9B56-C70C6CC7CB21}"/>
            </a:ext>
          </a:extLst>
        </xdr:cNvPr>
        <xdr:cNvSpPr txBox="1"/>
      </xdr:nvSpPr>
      <xdr:spPr>
        <a:xfrm>
          <a:off x="16226867" y="1020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162513</xdr:rowOff>
    </xdr:from>
    <xdr:ext cx="469744" cy="259045"/>
    <xdr:sp macro="" textlink="">
      <xdr:nvSpPr>
        <xdr:cNvPr id="718" name="n_1mainValue【学校施設】&#10;一人当たり面積">
          <a:extLst>
            <a:ext uri="{FF2B5EF4-FFF2-40B4-BE49-F238E27FC236}">
              <a16:creationId xmlns:a16="http://schemas.microsoft.com/office/drawing/2014/main" id="{29E5939A-B7CC-4918-B7C9-F73F9043B7C5}"/>
            </a:ext>
          </a:extLst>
        </xdr:cNvPr>
        <xdr:cNvSpPr txBox="1"/>
      </xdr:nvSpPr>
      <xdr:spPr>
        <a:xfrm>
          <a:off x="18561127" y="10556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169562</xdr:rowOff>
    </xdr:from>
    <xdr:ext cx="469744" cy="259045"/>
    <xdr:sp macro="" textlink="">
      <xdr:nvSpPr>
        <xdr:cNvPr id="719" name="n_2mainValue【学校施設】&#10;一人当たり面積">
          <a:extLst>
            <a:ext uri="{FF2B5EF4-FFF2-40B4-BE49-F238E27FC236}">
              <a16:creationId xmlns:a16="http://schemas.microsoft.com/office/drawing/2014/main" id="{B5B81A60-B764-4525-A500-48F817037E50}"/>
            </a:ext>
          </a:extLst>
        </xdr:cNvPr>
        <xdr:cNvSpPr txBox="1"/>
      </xdr:nvSpPr>
      <xdr:spPr>
        <a:xfrm>
          <a:off x="17776267" y="10563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4780</xdr:rowOff>
    </xdr:from>
    <xdr:ext cx="469744" cy="259045"/>
    <xdr:sp macro="" textlink="">
      <xdr:nvSpPr>
        <xdr:cNvPr id="720" name="n_3mainValue【学校施設】&#10;一人当たり面積">
          <a:extLst>
            <a:ext uri="{FF2B5EF4-FFF2-40B4-BE49-F238E27FC236}">
              <a16:creationId xmlns:a16="http://schemas.microsoft.com/office/drawing/2014/main" id="{90C5098E-6630-445F-9B8F-9FD79FE7A6DF}"/>
            </a:ext>
          </a:extLst>
        </xdr:cNvPr>
        <xdr:cNvSpPr txBox="1"/>
      </xdr:nvSpPr>
      <xdr:spPr>
        <a:xfrm>
          <a:off x="17001567" y="10566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10113</xdr:rowOff>
    </xdr:from>
    <xdr:ext cx="469744" cy="259045"/>
    <xdr:sp macro="" textlink="">
      <xdr:nvSpPr>
        <xdr:cNvPr id="721" name="n_4mainValue【学校施設】&#10;一人当たり面積">
          <a:extLst>
            <a:ext uri="{FF2B5EF4-FFF2-40B4-BE49-F238E27FC236}">
              <a16:creationId xmlns:a16="http://schemas.microsoft.com/office/drawing/2014/main" id="{30E91FEA-B6E6-493A-89F4-DF4EB2C495E4}"/>
            </a:ext>
          </a:extLst>
        </xdr:cNvPr>
        <xdr:cNvSpPr txBox="1"/>
      </xdr:nvSpPr>
      <xdr:spPr>
        <a:xfrm>
          <a:off x="16226867" y="10571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2" name="正方形/長方形 721">
          <a:extLst>
            <a:ext uri="{FF2B5EF4-FFF2-40B4-BE49-F238E27FC236}">
              <a16:creationId xmlns:a16="http://schemas.microsoft.com/office/drawing/2014/main" id="{98860C45-858C-4097-BCDA-0B3EB9BCD3ED}"/>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3" name="正方形/長方形 722">
          <a:extLst>
            <a:ext uri="{FF2B5EF4-FFF2-40B4-BE49-F238E27FC236}">
              <a16:creationId xmlns:a16="http://schemas.microsoft.com/office/drawing/2014/main" id="{FEBD34F8-CB32-46F6-91AF-00CFBC67134D}"/>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4" name="正方形/長方形 723">
          <a:extLst>
            <a:ext uri="{FF2B5EF4-FFF2-40B4-BE49-F238E27FC236}">
              <a16:creationId xmlns:a16="http://schemas.microsoft.com/office/drawing/2014/main" id="{7FE8A7CD-AB5F-4FAF-96B0-4D2C14619BEC}"/>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5" name="正方形/長方形 724">
          <a:extLst>
            <a:ext uri="{FF2B5EF4-FFF2-40B4-BE49-F238E27FC236}">
              <a16:creationId xmlns:a16="http://schemas.microsoft.com/office/drawing/2014/main" id="{2830B07A-6A02-4B67-9230-5C6665C09222}"/>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6" name="正方形/長方形 725">
          <a:extLst>
            <a:ext uri="{FF2B5EF4-FFF2-40B4-BE49-F238E27FC236}">
              <a16:creationId xmlns:a16="http://schemas.microsoft.com/office/drawing/2014/main" id="{A133087A-6BB0-4152-A1C6-F74E11350FBD}"/>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7" name="正方形/長方形 726">
          <a:extLst>
            <a:ext uri="{FF2B5EF4-FFF2-40B4-BE49-F238E27FC236}">
              <a16:creationId xmlns:a16="http://schemas.microsoft.com/office/drawing/2014/main" id="{BBDEF9BF-941D-4994-9106-6D4FEEB416FE}"/>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8" name="正方形/長方形 727">
          <a:extLst>
            <a:ext uri="{FF2B5EF4-FFF2-40B4-BE49-F238E27FC236}">
              <a16:creationId xmlns:a16="http://schemas.microsoft.com/office/drawing/2014/main" id="{A8D5B785-6108-4093-99B6-19F9454AEE06}"/>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9" name="正方形/長方形 728">
          <a:extLst>
            <a:ext uri="{FF2B5EF4-FFF2-40B4-BE49-F238E27FC236}">
              <a16:creationId xmlns:a16="http://schemas.microsoft.com/office/drawing/2014/main" id="{999B2CEB-BA69-4464-90DC-F25CCF68EC39}"/>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0" name="テキスト ボックス 729">
          <a:extLst>
            <a:ext uri="{FF2B5EF4-FFF2-40B4-BE49-F238E27FC236}">
              <a16:creationId xmlns:a16="http://schemas.microsoft.com/office/drawing/2014/main" id="{21458E0C-1268-43C9-8811-BEA1E7714B1C}"/>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1" name="直線コネクタ 730">
          <a:extLst>
            <a:ext uri="{FF2B5EF4-FFF2-40B4-BE49-F238E27FC236}">
              <a16:creationId xmlns:a16="http://schemas.microsoft.com/office/drawing/2014/main" id="{1AA379CB-D0AF-4E00-8722-551CF84E293E}"/>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2" name="テキスト ボックス 731">
          <a:extLst>
            <a:ext uri="{FF2B5EF4-FFF2-40B4-BE49-F238E27FC236}">
              <a16:creationId xmlns:a16="http://schemas.microsoft.com/office/drawing/2014/main" id="{B8D11860-5E6E-4B70-9FB1-10E8A044D2D2}"/>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3" name="直線コネクタ 732">
          <a:extLst>
            <a:ext uri="{FF2B5EF4-FFF2-40B4-BE49-F238E27FC236}">
              <a16:creationId xmlns:a16="http://schemas.microsoft.com/office/drawing/2014/main" id="{B67A5ADC-6CED-4DE3-8B15-F45B90DC4DC6}"/>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4" name="テキスト ボックス 733">
          <a:extLst>
            <a:ext uri="{FF2B5EF4-FFF2-40B4-BE49-F238E27FC236}">
              <a16:creationId xmlns:a16="http://schemas.microsoft.com/office/drawing/2014/main" id="{FEACD304-AAB2-4484-A376-DD38146FB217}"/>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5" name="直線コネクタ 734">
          <a:extLst>
            <a:ext uri="{FF2B5EF4-FFF2-40B4-BE49-F238E27FC236}">
              <a16:creationId xmlns:a16="http://schemas.microsoft.com/office/drawing/2014/main" id="{C210C87B-74BF-4F01-9330-C7C56C52C732}"/>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6" name="テキスト ボックス 735">
          <a:extLst>
            <a:ext uri="{FF2B5EF4-FFF2-40B4-BE49-F238E27FC236}">
              <a16:creationId xmlns:a16="http://schemas.microsoft.com/office/drawing/2014/main" id="{FC6982F4-047C-4000-9C1E-F48BDD256C12}"/>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7" name="直線コネクタ 736">
          <a:extLst>
            <a:ext uri="{FF2B5EF4-FFF2-40B4-BE49-F238E27FC236}">
              <a16:creationId xmlns:a16="http://schemas.microsoft.com/office/drawing/2014/main" id="{A15A01C5-69A5-4D86-830C-22AE7C55BFC9}"/>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8" name="テキスト ボックス 737">
          <a:extLst>
            <a:ext uri="{FF2B5EF4-FFF2-40B4-BE49-F238E27FC236}">
              <a16:creationId xmlns:a16="http://schemas.microsoft.com/office/drawing/2014/main" id="{3C618346-CA18-4F9B-A92E-FA3E5C1810D6}"/>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9" name="直線コネクタ 738">
          <a:extLst>
            <a:ext uri="{FF2B5EF4-FFF2-40B4-BE49-F238E27FC236}">
              <a16:creationId xmlns:a16="http://schemas.microsoft.com/office/drawing/2014/main" id="{8B2C4E3D-0F0D-4A3B-9B72-C440DBBCA42D}"/>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0" name="テキスト ボックス 739">
          <a:extLst>
            <a:ext uri="{FF2B5EF4-FFF2-40B4-BE49-F238E27FC236}">
              <a16:creationId xmlns:a16="http://schemas.microsoft.com/office/drawing/2014/main" id="{186012FA-E491-4BB2-866D-2BF8E135B28C}"/>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1" name="直線コネクタ 740">
          <a:extLst>
            <a:ext uri="{FF2B5EF4-FFF2-40B4-BE49-F238E27FC236}">
              <a16:creationId xmlns:a16="http://schemas.microsoft.com/office/drawing/2014/main" id="{1AADBF95-54C5-4B6F-AC30-9806B3849D65}"/>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2" name="テキスト ボックス 741">
          <a:extLst>
            <a:ext uri="{FF2B5EF4-FFF2-40B4-BE49-F238E27FC236}">
              <a16:creationId xmlns:a16="http://schemas.microsoft.com/office/drawing/2014/main" id="{50B7364F-D5E3-40D6-A3A7-39FD91FA0823}"/>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3" name="直線コネクタ 742">
          <a:extLst>
            <a:ext uri="{FF2B5EF4-FFF2-40B4-BE49-F238E27FC236}">
              <a16:creationId xmlns:a16="http://schemas.microsoft.com/office/drawing/2014/main" id="{709DB46B-AE7D-4E0F-AFA9-AB2A0F1BE71E}"/>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4" name="テキスト ボックス 743">
          <a:extLst>
            <a:ext uri="{FF2B5EF4-FFF2-40B4-BE49-F238E27FC236}">
              <a16:creationId xmlns:a16="http://schemas.microsoft.com/office/drawing/2014/main" id="{4DDF524E-3C69-4B71-B41B-BA6A3C6E9F79}"/>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EF12C82B-F0DA-41F7-9317-2FBE003F936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6" name="【児童館】&#10;有形固定資産減価償却率グラフ枠">
          <a:extLst>
            <a:ext uri="{FF2B5EF4-FFF2-40B4-BE49-F238E27FC236}">
              <a16:creationId xmlns:a16="http://schemas.microsoft.com/office/drawing/2014/main" id="{E7B1C961-9942-471D-A9D8-3EAB2611E637}"/>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111579</xdr:rowOff>
    </xdr:from>
    <xdr:to>
      <xdr:col>85</xdr:col>
      <xdr:colOff>126364</xdr:colOff>
      <xdr:row>86</xdr:row>
      <xdr:rowOff>168729</xdr:rowOff>
    </xdr:to>
    <xdr:cxnSp macro="">
      <xdr:nvCxnSpPr>
        <xdr:cNvPr id="747" name="直線コネクタ 746">
          <a:extLst>
            <a:ext uri="{FF2B5EF4-FFF2-40B4-BE49-F238E27FC236}">
              <a16:creationId xmlns:a16="http://schemas.microsoft.com/office/drawing/2014/main" id="{ADC3EDA9-7E85-435F-B41F-65B75EB317CC}"/>
            </a:ext>
          </a:extLst>
        </xdr:cNvPr>
        <xdr:cNvCxnSpPr/>
      </xdr:nvCxnSpPr>
      <xdr:spPr>
        <a:xfrm flipV="1">
          <a:off x="14375764" y="13187499"/>
          <a:ext cx="0" cy="139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8" name="【児童館】&#10;有形固定資産減価償却率最小値テキスト">
          <a:extLst>
            <a:ext uri="{FF2B5EF4-FFF2-40B4-BE49-F238E27FC236}">
              <a16:creationId xmlns:a16="http://schemas.microsoft.com/office/drawing/2014/main" id="{C7C6B6F9-FF93-4091-B277-83F2BC491995}"/>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9" name="直線コネクタ 748">
          <a:extLst>
            <a:ext uri="{FF2B5EF4-FFF2-40B4-BE49-F238E27FC236}">
              <a16:creationId xmlns:a16="http://schemas.microsoft.com/office/drawing/2014/main" id="{6C42AD6D-7002-4A96-B088-03E305269160}"/>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58256</xdr:rowOff>
    </xdr:from>
    <xdr:ext cx="405111" cy="259045"/>
    <xdr:sp macro="" textlink="">
      <xdr:nvSpPr>
        <xdr:cNvPr id="750" name="【児童館】&#10;有形固定資産減価償却率最大値テキスト">
          <a:extLst>
            <a:ext uri="{FF2B5EF4-FFF2-40B4-BE49-F238E27FC236}">
              <a16:creationId xmlns:a16="http://schemas.microsoft.com/office/drawing/2014/main" id="{D3425B2A-F5C2-4517-9918-46AF454CD188}"/>
            </a:ext>
          </a:extLst>
        </xdr:cNvPr>
        <xdr:cNvSpPr txBox="1"/>
      </xdr:nvSpPr>
      <xdr:spPr>
        <a:xfrm>
          <a:off x="14414500" y="12966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111579</xdr:rowOff>
    </xdr:from>
    <xdr:to>
      <xdr:col>86</xdr:col>
      <xdr:colOff>25400</xdr:colOff>
      <xdr:row>78</xdr:row>
      <xdr:rowOff>111579</xdr:rowOff>
    </xdr:to>
    <xdr:cxnSp macro="">
      <xdr:nvCxnSpPr>
        <xdr:cNvPr id="751" name="直線コネクタ 750">
          <a:extLst>
            <a:ext uri="{FF2B5EF4-FFF2-40B4-BE49-F238E27FC236}">
              <a16:creationId xmlns:a16="http://schemas.microsoft.com/office/drawing/2014/main" id="{DCC30C7F-CB77-40C9-BA19-1A628CF0932C}"/>
            </a:ext>
          </a:extLst>
        </xdr:cNvPr>
        <xdr:cNvCxnSpPr/>
      </xdr:nvCxnSpPr>
      <xdr:spPr>
        <a:xfrm>
          <a:off x="14287500" y="131874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107785</xdr:rowOff>
    </xdr:from>
    <xdr:ext cx="405111" cy="259045"/>
    <xdr:sp macro="" textlink="">
      <xdr:nvSpPr>
        <xdr:cNvPr id="752" name="【児童館】&#10;有形固定資産減価償却率平均値テキスト">
          <a:extLst>
            <a:ext uri="{FF2B5EF4-FFF2-40B4-BE49-F238E27FC236}">
              <a16:creationId xmlns:a16="http://schemas.microsoft.com/office/drawing/2014/main" id="{F6FF7F61-BF94-4588-8E76-4F9858F988C2}"/>
            </a:ext>
          </a:extLst>
        </xdr:cNvPr>
        <xdr:cNvSpPr txBox="1"/>
      </xdr:nvSpPr>
      <xdr:spPr>
        <a:xfrm>
          <a:off x="14414500" y="13854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129358</xdr:rowOff>
    </xdr:from>
    <xdr:to>
      <xdr:col>85</xdr:col>
      <xdr:colOff>177800</xdr:colOff>
      <xdr:row>83</xdr:row>
      <xdr:rowOff>59508</xdr:rowOff>
    </xdr:to>
    <xdr:sp macro="" textlink="">
      <xdr:nvSpPr>
        <xdr:cNvPr id="753" name="フローチャート: 判断 752">
          <a:extLst>
            <a:ext uri="{FF2B5EF4-FFF2-40B4-BE49-F238E27FC236}">
              <a16:creationId xmlns:a16="http://schemas.microsoft.com/office/drawing/2014/main" id="{5F5A57B0-61C9-4789-8894-A662EA575C75}"/>
            </a:ext>
          </a:extLst>
        </xdr:cNvPr>
        <xdr:cNvSpPr/>
      </xdr:nvSpPr>
      <xdr:spPr>
        <a:xfrm>
          <a:off x="14325600" y="1387583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142421</xdr:rowOff>
    </xdr:from>
    <xdr:to>
      <xdr:col>81</xdr:col>
      <xdr:colOff>101600</xdr:colOff>
      <xdr:row>83</xdr:row>
      <xdr:rowOff>72571</xdr:rowOff>
    </xdr:to>
    <xdr:sp macro="" textlink="">
      <xdr:nvSpPr>
        <xdr:cNvPr id="754" name="フローチャート: 判断 753">
          <a:extLst>
            <a:ext uri="{FF2B5EF4-FFF2-40B4-BE49-F238E27FC236}">
              <a16:creationId xmlns:a16="http://schemas.microsoft.com/office/drawing/2014/main" id="{9780E030-EE5D-4B0E-8E89-871DFB1B36B3}"/>
            </a:ext>
          </a:extLst>
        </xdr:cNvPr>
        <xdr:cNvSpPr/>
      </xdr:nvSpPr>
      <xdr:spPr>
        <a:xfrm>
          <a:off x="13578840" y="138889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132624</xdr:rowOff>
    </xdr:from>
    <xdr:to>
      <xdr:col>76</xdr:col>
      <xdr:colOff>165100</xdr:colOff>
      <xdr:row>83</xdr:row>
      <xdr:rowOff>62774</xdr:rowOff>
    </xdr:to>
    <xdr:sp macro="" textlink="">
      <xdr:nvSpPr>
        <xdr:cNvPr id="755" name="フローチャート: 判断 754">
          <a:extLst>
            <a:ext uri="{FF2B5EF4-FFF2-40B4-BE49-F238E27FC236}">
              <a16:creationId xmlns:a16="http://schemas.microsoft.com/office/drawing/2014/main" id="{94A913DF-C208-473A-96F9-058D931AB09B}"/>
            </a:ext>
          </a:extLst>
        </xdr:cNvPr>
        <xdr:cNvSpPr/>
      </xdr:nvSpPr>
      <xdr:spPr>
        <a:xfrm>
          <a:off x="12804140" y="138791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77107</xdr:rowOff>
    </xdr:from>
    <xdr:to>
      <xdr:col>72</xdr:col>
      <xdr:colOff>38100</xdr:colOff>
      <xdr:row>83</xdr:row>
      <xdr:rowOff>7257</xdr:rowOff>
    </xdr:to>
    <xdr:sp macro="" textlink="">
      <xdr:nvSpPr>
        <xdr:cNvPr id="756" name="フローチャート: 判断 755">
          <a:extLst>
            <a:ext uri="{FF2B5EF4-FFF2-40B4-BE49-F238E27FC236}">
              <a16:creationId xmlns:a16="http://schemas.microsoft.com/office/drawing/2014/main" id="{D6F58AB2-85EA-4E48-B905-272582BB5AE5}"/>
            </a:ext>
          </a:extLst>
        </xdr:cNvPr>
        <xdr:cNvSpPr/>
      </xdr:nvSpPr>
      <xdr:spPr>
        <a:xfrm>
          <a:off x="12029440" y="1382358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75474</xdr:rowOff>
    </xdr:from>
    <xdr:to>
      <xdr:col>67</xdr:col>
      <xdr:colOff>101600</xdr:colOff>
      <xdr:row>83</xdr:row>
      <xdr:rowOff>5624</xdr:rowOff>
    </xdr:to>
    <xdr:sp macro="" textlink="">
      <xdr:nvSpPr>
        <xdr:cNvPr id="757" name="フローチャート: 判断 756">
          <a:extLst>
            <a:ext uri="{FF2B5EF4-FFF2-40B4-BE49-F238E27FC236}">
              <a16:creationId xmlns:a16="http://schemas.microsoft.com/office/drawing/2014/main" id="{421DBA68-07CE-4229-BB69-6E9C5F743467}"/>
            </a:ext>
          </a:extLst>
        </xdr:cNvPr>
        <xdr:cNvSpPr/>
      </xdr:nvSpPr>
      <xdr:spPr>
        <a:xfrm>
          <a:off x="11231880" y="138219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629BEFDD-6338-4C24-9DDE-C06A4DF8B5E6}"/>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24A4CCB8-93C6-4B20-BE6F-C4DC057704F8}"/>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5E7BE2DD-EE5A-422F-B974-EE65687FF637}"/>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553E4009-3F46-4A25-8C4B-553AC2400208}"/>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4FD0A066-8DE5-4D6A-95D4-F6A5C600AD55}"/>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86</xdr:row>
      <xdr:rowOff>65677</xdr:rowOff>
    </xdr:from>
    <xdr:to>
      <xdr:col>76</xdr:col>
      <xdr:colOff>165100</xdr:colOff>
      <xdr:row>86</xdr:row>
      <xdr:rowOff>167277</xdr:rowOff>
    </xdr:to>
    <xdr:sp macro="" textlink="">
      <xdr:nvSpPr>
        <xdr:cNvPr id="763" name="楕円 762">
          <a:extLst>
            <a:ext uri="{FF2B5EF4-FFF2-40B4-BE49-F238E27FC236}">
              <a16:creationId xmlns:a16="http://schemas.microsoft.com/office/drawing/2014/main" id="{BD34F80F-8EDE-43A0-95D8-32A1B55E7EC7}"/>
            </a:ext>
          </a:extLst>
        </xdr:cNvPr>
        <xdr:cNvSpPr/>
      </xdr:nvSpPr>
      <xdr:spPr>
        <a:xfrm>
          <a:off x="12804140" y="14482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84</xdr:row>
      <xdr:rowOff>99968</xdr:rowOff>
    </xdr:from>
    <xdr:to>
      <xdr:col>72</xdr:col>
      <xdr:colOff>38100</xdr:colOff>
      <xdr:row>85</xdr:row>
      <xdr:rowOff>30118</xdr:rowOff>
    </xdr:to>
    <xdr:sp macro="" textlink="">
      <xdr:nvSpPr>
        <xdr:cNvPr id="764" name="楕円 763">
          <a:extLst>
            <a:ext uri="{FF2B5EF4-FFF2-40B4-BE49-F238E27FC236}">
              <a16:creationId xmlns:a16="http://schemas.microsoft.com/office/drawing/2014/main" id="{5C3E1EE9-9105-4582-8D66-A468E962DA09}"/>
            </a:ext>
          </a:extLst>
        </xdr:cNvPr>
        <xdr:cNvSpPr/>
      </xdr:nvSpPr>
      <xdr:spPr>
        <a:xfrm>
          <a:off x="12029440" y="141817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150768</xdr:rowOff>
    </xdr:from>
    <xdr:to>
      <xdr:col>76</xdr:col>
      <xdr:colOff>114300</xdr:colOff>
      <xdr:row>86</xdr:row>
      <xdr:rowOff>116477</xdr:rowOff>
    </xdr:to>
    <xdr:cxnSp macro="">
      <xdr:nvCxnSpPr>
        <xdr:cNvPr id="765" name="直線コネクタ 764">
          <a:extLst>
            <a:ext uri="{FF2B5EF4-FFF2-40B4-BE49-F238E27FC236}">
              <a16:creationId xmlns:a16="http://schemas.microsoft.com/office/drawing/2014/main" id="{847B09D1-F520-4D01-95AA-EBC103E1E9E0}"/>
            </a:ext>
          </a:extLst>
        </xdr:cNvPr>
        <xdr:cNvCxnSpPr/>
      </xdr:nvCxnSpPr>
      <xdr:spPr>
        <a:xfrm>
          <a:off x="12072620" y="14232528"/>
          <a:ext cx="782320" cy="300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64044</xdr:rowOff>
    </xdr:from>
    <xdr:to>
      <xdr:col>67</xdr:col>
      <xdr:colOff>101600</xdr:colOff>
      <xdr:row>84</xdr:row>
      <xdr:rowOff>165644</xdr:rowOff>
    </xdr:to>
    <xdr:sp macro="" textlink="">
      <xdr:nvSpPr>
        <xdr:cNvPr id="766" name="楕円 765">
          <a:extLst>
            <a:ext uri="{FF2B5EF4-FFF2-40B4-BE49-F238E27FC236}">
              <a16:creationId xmlns:a16="http://schemas.microsoft.com/office/drawing/2014/main" id="{CC58542A-5E75-464C-8E13-1977A947D66A}"/>
            </a:ext>
          </a:extLst>
        </xdr:cNvPr>
        <xdr:cNvSpPr/>
      </xdr:nvSpPr>
      <xdr:spPr>
        <a:xfrm>
          <a:off x="11231880" y="1414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114844</xdr:rowOff>
    </xdr:from>
    <xdr:to>
      <xdr:col>71</xdr:col>
      <xdr:colOff>177800</xdr:colOff>
      <xdr:row>84</xdr:row>
      <xdr:rowOff>150768</xdr:rowOff>
    </xdr:to>
    <xdr:cxnSp macro="">
      <xdr:nvCxnSpPr>
        <xdr:cNvPr id="767" name="直線コネクタ 766">
          <a:extLst>
            <a:ext uri="{FF2B5EF4-FFF2-40B4-BE49-F238E27FC236}">
              <a16:creationId xmlns:a16="http://schemas.microsoft.com/office/drawing/2014/main" id="{09CB23CB-80FF-43FE-BCA3-C0F7CEF5164F}"/>
            </a:ext>
          </a:extLst>
        </xdr:cNvPr>
        <xdr:cNvCxnSpPr/>
      </xdr:nvCxnSpPr>
      <xdr:spPr>
        <a:xfrm>
          <a:off x="11282680" y="14196604"/>
          <a:ext cx="78994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89098</xdr:rowOff>
    </xdr:from>
    <xdr:ext cx="405111" cy="259045"/>
    <xdr:sp macro="" textlink="">
      <xdr:nvSpPr>
        <xdr:cNvPr id="768" name="n_1aveValue【児童館】&#10;有形固定資産減価償却率">
          <a:extLst>
            <a:ext uri="{FF2B5EF4-FFF2-40B4-BE49-F238E27FC236}">
              <a16:creationId xmlns:a16="http://schemas.microsoft.com/office/drawing/2014/main" id="{7FEB8417-0DE2-4F13-8CED-3AA40E7FB79A}"/>
            </a:ext>
          </a:extLst>
        </xdr:cNvPr>
        <xdr:cNvSpPr txBox="1"/>
      </xdr:nvSpPr>
      <xdr:spPr>
        <a:xfrm>
          <a:off x="13437244" y="13667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79301</xdr:rowOff>
    </xdr:from>
    <xdr:ext cx="405111" cy="259045"/>
    <xdr:sp macro="" textlink="">
      <xdr:nvSpPr>
        <xdr:cNvPr id="769" name="n_2aveValue【児童館】&#10;有形固定資産減価償却率">
          <a:extLst>
            <a:ext uri="{FF2B5EF4-FFF2-40B4-BE49-F238E27FC236}">
              <a16:creationId xmlns:a16="http://schemas.microsoft.com/office/drawing/2014/main" id="{7F63EAE4-390C-4684-9EEC-399F3309151A}"/>
            </a:ext>
          </a:extLst>
        </xdr:cNvPr>
        <xdr:cNvSpPr txBox="1"/>
      </xdr:nvSpPr>
      <xdr:spPr>
        <a:xfrm>
          <a:off x="12675244" y="1365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23784</xdr:rowOff>
    </xdr:from>
    <xdr:ext cx="405111" cy="259045"/>
    <xdr:sp macro="" textlink="">
      <xdr:nvSpPr>
        <xdr:cNvPr id="770" name="n_3aveValue【児童館】&#10;有形固定資産減価償却率">
          <a:extLst>
            <a:ext uri="{FF2B5EF4-FFF2-40B4-BE49-F238E27FC236}">
              <a16:creationId xmlns:a16="http://schemas.microsoft.com/office/drawing/2014/main" id="{DB71BAD3-4E24-4EA2-BC53-417BCC32EAB6}"/>
            </a:ext>
          </a:extLst>
        </xdr:cNvPr>
        <xdr:cNvSpPr txBox="1"/>
      </xdr:nvSpPr>
      <xdr:spPr>
        <a:xfrm>
          <a:off x="11900544" y="13602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22151</xdr:rowOff>
    </xdr:from>
    <xdr:ext cx="405111" cy="259045"/>
    <xdr:sp macro="" textlink="">
      <xdr:nvSpPr>
        <xdr:cNvPr id="771" name="n_4aveValue【児童館】&#10;有形固定資産減価償却率">
          <a:extLst>
            <a:ext uri="{FF2B5EF4-FFF2-40B4-BE49-F238E27FC236}">
              <a16:creationId xmlns:a16="http://schemas.microsoft.com/office/drawing/2014/main" id="{F030DA0A-8DEA-4762-BDC1-CABF86D0C292}"/>
            </a:ext>
          </a:extLst>
        </xdr:cNvPr>
        <xdr:cNvSpPr txBox="1"/>
      </xdr:nvSpPr>
      <xdr:spPr>
        <a:xfrm>
          <a:off x="11102984" y="13600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158404</xdr:rowOff>
    </xdr:from>
    <xdr:ext cx="405111" cy="259045"/>
    <xdr:sp macro="" textlink="">
      <xdr:nvSpPr>
        <xdr:cNvPr id="772" name="n_2mainValue【児童館】&#10;有形固定資産減価償却率">
          <a:extLst>
            <a:ext uri="{FF2B5EF4-FFF2-40B4-BE49-F238E27FC236}">
              <a16:creationId xmlns:a16="http://schemas.microsoft.com/office/drawing/2014/main" id="{4B64ED01-CB29-4CEC-8906-1E1FB871F112}"/>
            </a:ext>
          </a:extLst>
        </xdr:cNvPr>
        <xdr:cNvSpPr txBox="1"/>
      </xdr:nvSpPr>
      <xdr:spPr>
        <a:xfrm>
          <a:off x="12675244" y="14575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21245</xdr:rowOff>
    </xdr:from>
    <xdr:ext cx="405111" cy="259045"/>
    <xdr:sp macro="" textlink="">
      <xdr:nvSpPr>
        <xdr:cNvPr id="773" name="n_3mainValue【児童館】&#10;有形固定資産減価償却率">
          <a:extLst>
            <a:ext uri="{FF2B5EF4-FFF2-40B4-BE49-F238E27FC236}">
              <a16:creationId xmlns:a16="http://schemas.microsoft.com/office/drawing/2014/main" id="{15441642-DE00-48B4-9CB0-09ACD0D48F80}"/>
            </a:ext>
          </a:extLst>
        </xdr:cNvPr>
        <xdr:cNvSpPr txBox="1"/>
      </xdr:nvSpPr>
      <xdr:spPr>
        <a:xfrm>
          <a:off x="11900544" y="14270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156771</xdr:rowOff>
    </xdr:from>
    <xdr:ext cx="405111" cy="259045"/>
    <xdr:sp macro="" textlink="">
      <xdr:nvSpPr>
        <xdr:cNvPr id="774" name="n_4mainValue【児童館】&#10;有形固定資産減価償却率">
          <a:extLst>
            <a:ext uri="{FF2B5EF4-FFF2-40B4-BE49-F238E27FC236}">
              <a16:creationId xmlns:a16="http://schemas.microsoft.com/office/drawing/2014/main" id="{7B7E771A-2C4E-455A-AB9B-552F26761FF7}"/>
            </a:ext>
          </a:extLst>
        </xdr:cNvPr>
        <xdr:cNvSpPr txBox="1"/>
      </xdr:nvSpPr>
      <xdr:spPr>
        <a:xfrm>
          <a:off x="11102984" y="14238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CBDBCFEB-0EC8-45F8-ACCF-EDC85661342D}"/>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85FC64CE-B8E6-4668-86D1-35D27DAF17F6}"/>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BFF33343-3930-4E5E-B3EE-BB92EA6B1C1B}"/>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D8FA85CB-B336-4DD4-8616-425EDD439EF7}"/>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60BF2743-A8D9-4C19-9E69-B3107D8F97A2}"/>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9F68DD35-B19D-48FE-8CCD-FEA1479B6338}"/>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670572B1-1453-438F-AF22-91377B3FF6A1}"/>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77CF3523-0B8D-45DD-A276-2D339F9F488C}"/>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978A67E4-65AD-46B8-B0DD-434DADB82CA9}"/>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88B8FF39-684F-4DC4-A641-4C8884A0575A}"/>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5" name="直線コネクタ 784">
          <a:extLst>
            <a:ext uri="{FF2B5EF4-FFF2-40B4-BE49-F238E27FC236}">
              <a16:creationId xmlns:a16="http://schemas.microsoft.com/office/drawing/2014/main" id="{9AC98ED3-D3D1-4E4F-8609-2FE2908809A8}"/>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6" name="テキスト ボックス 785">
          <a:extLst>
            <a:ext uri="{FF2B5EF4-FFF2-40B4-BE49-F238E27FC236}">
              <a16:creationId xmlns:a16="http://schemas.microsoft.com/office/drawing/2014/main" id="{02E5DC1B-AD82-4D06-958F-9BB3E20F2AB4}"/>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7" name="直線コネクタ 786">
          <a:extLst>
            <a:ext uri="{FF2B5EF4-FFF2-40B4-BE49-F238E27FC236}">
              <a16:creationId xmlns:a16="http://schemas.microsoft.com/office/drawing/2014/main" id="{3D2FE34B-9D80-4BD5-BA87-D22DB0265267}"/>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8" name="テキスト ボックス 787">
          <a:extLst>
            <a:ext uri="{FF2B5EF4-FFF2-40B4-BE49-F238E27FC236}">
              <a16:creationId xmlns:a16="http://schemas.microsoft.com/office/drawing/2014/main" id="{04758D2F-6429-4D82-B435-38BC1D587ED3}"/>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9" name="直線コネクタ 788">
          <a:extLst>
            <a:ext uri="{FF2B5EF4-FFF2-40B4-BE49-F238E27FC236}">
              <a16:creationId xmlns:a16="http://schemas.microsoft.com/office/drawing/2014/main" id="{1EDF1075-B206-40E9-8DA1-80B2DF813318}"/>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0" name="テキスト ボックス 789">
          <a:extLst>
            <a:ext uri="{FF2B5EF4-FFF2-40B4-BE49-F238E27FC236}">
              <a16:creationId xmlns:a16="http://schemas.microsoft.com/office/drawing/2014/main" id="{766F1618-0D6A-48E8-B494-7C8E916B1117}"/>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1" name="直線コネクタ 790">
          <a:extLst>
            <a:ext uri="{FF2B5EF4-FFF2-40B4-BE49-F238E27FC236}">
              <a16:creationId xmlns:a16="http://schemas.microsoft.com/office/drawing/2014/main" id="{48FE77BD-0DC0-44D4-852D-E284CC539D0F}"/>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2" name="テキスト ボックス 791">
          <a:extLst>
            <a:ext uri="{FF2B5EF4-FFF2-40B4-BE49-F238E27FC236}">
              <a16:creationId xmlns:a16="http://schemas.microsoft.com/office/drawing/2014/main" id="{F9DC9A5F-FFE2-4DD1-BDCE-C357A44DE57F}"/>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3" name="直線コネクタ 792">
          <a:extLst>
            <a:ext uri="{FF2B5EF4-FFF2-40B4-BE49-F238E27FC236}">
              <a16:creationId xmlns:a16="http://schemas.microsoft.com/office/drawing/2014/main" id="{510F102C-F10E-4A32-B3EB-5E4585976BC8}"/>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4" name="テキスト ボックス 793">
          <a:extLst>
            <a:ext uri="{FF2B5EF4-FFF2-40B4-BE49-F238E27FC236}">
              <a16:creationId xmlns:a16="http://schemas.microsoft.com/office/drawing/2014/main" id="{7A1CA1B8-1603-42E0-A703-9DF9BE5B2877}"/>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5" name="直線コネクタ 794">
          <a:extLst>
            <a:ext uri="{FF2B5EF4-FFF2-40B4-BE49-F238E27FC236}">
              <a16:creationId xmlns:a16="http://schemas.microsoft.com/office/drawing/2014/main" id="{E193B27D-7543-45BE-89CC-9EEBEEAEFE87}"/>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6" name="テキスト ボックス 795">
          <a:extLst>
            <a:ext uri="{FF2B5EF4-FFF2-40B4-BE49-F238E27FC236}">
              <a16:creationId xmlns:a16="http://schemas.microsoft.com/office/drawing/2014/main" id="{234F2261-4190-4985-95EA-2EACB7330019}"/>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7" name="【児童館】&#10;一人当たり面積グラフ枠">
          <a:extLst>
            <a:ext uri="{FF2B5EF4-FFF2-40B4-BE49-F238E27FC236}">
              <a16:creationId xmlns:a16="http://schemas.microsoft.com/office/drawing/2014/main" id="{0CE1F011-1A7A-4198-AE0D-EE264DE635BB}"/>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144780</xdr:rowOff>
    </xdr:from>
    <xdr:to>
      <xdr:col>116</xdr:col>
      <xdr:colOff>62864</xdr:colOff>
      <xdr:row>86</xdr:row>
      <xdr:rowOff>99061</xdr:rowOff>
    </xdr:to>
    <xdr:cxnSp macro="">
      <xdr:nvCxnSpPr>
        <xdr:cNvPr id="798" name="直線コネクタ 797">
          <a:extLst>
            <a:ext uri="{FF2B5EF4-FFF2-40B4-BE49-F238E27FC236}">
              <a16:creationId xmlns:a16="http://schemas.microsoft.com/office/drawing/2014/main" id="{011B1277-DD39-4D49-9F7D-093834898E0C}"/>
            </a:ext>
          </a:extLst>
        </xdr:cNvPr>
        <xdr:cNvCxnSpPr/>
      </xdr:nvCxnSpPr>
      <xdr:spPr>
        <a:xfrm flipV="1">
          <a:off x="19509104" y="13220700"/>
          <a:ext cx="0" cy="12954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102888</xdr:rowOff>
    </xdr:from>
    <xdr:ext cx="469744" cy="259045"/>
    <xdr:sp macro="" textlink="">
      <xdr:nvSpPr>
        <xdr:cNvPr id="799" name="【児童館】&#10;一人当たり面積最小値テキスト">
          <a:extLst>
            <a:ext uri="{FF2B5EF4-FFF2-40B4-BE49-F238E27FC236}">
              <a16:creationId xmlns:a16="http://schemas.microsoft.com/office/drawing/2014/main" id="{01DD3B86-D5A6-46FC-BA78-E3C326ABD60F}"/>
            </a:ext>
          </a:extLst>
        </xdr:cNvPr>
        <xdr:cNvSpPr txBox="1"/>
      </xdr:nvSpPr>
      <xdr:spPr>
        <a:xfrm>
          <a:off x="19547840" y="1451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99061</xdr:rowOff>
    </xdr:from>
    <xdr:to>
      <xdr:col>116</xdr:col>
      <xdr:colOff>152400</xdr:colOff>
      <xdr:row>86</xdr:row>
      <xdr:rowOff>99061</xdr:rowOff>
    </xdr:to>
    <xdr:cxnSp macro="">
      <xdr:nvCxnSpPr>
        <xdr:cNvPr id="800" name="直線コネクタ 799">
          <a:extLst>
            <a:ext uri="{FF2B5EF4-FFF2-40B4-BE49-F238E27FC236}">
              <a16:creationId xmlns:a16="http://schemas.microsoft.com/office/drawing/2014/main" id="{3D812EA1-5B60-43F1-9BEE-04FF35707104}"/>
            </a:ext>
          </a:extLst>
        </xdr:cNvPr>
        <xdr:cNvCxnSpPr/>
      </xdr:nvCxnSpPr>
      <xdr:spPr>
        <a:xfrm>
          <a:off x="19443700" y="145161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91457</xdr:rowOff>
    </xdr:from>
    <xdr:ext cx="469744" cy="259045"/>
    <xdr:sp macro="" textlink="">
      <xdr:nvSpPr>
        <xdr:cNvPr id="801" name="【児童館】&#10;一人当たり面積最大値テキスト">
          <a:extLst>
            <a:ext uri="{FF2B5EF4-FFF2-40B4-BE49-F238E27FC236}">
              <a16:creationId xmlns:a16="http://schemas.microsoft.com/office/drawing/2014/main" id="{2220A075-789D-4EDB-A749-DCA0D51530E8}"/>
            </a:ext>
          </a:extLst>
        </xdr:cNvPr>
        <xdr:cNvSpPr txBox="1"/>
      </xdr:nvSpPr>
      <xdr:spPr>
        <a:xfrm>
          <a:off x="19547840" y="12999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144780</xdr:rowOff>
    </xdr:from>
    <xdr:to>
      <xdr:col>116</xdr:col>
      <xdr:colOff>152400</xdr:colOff>
      <xdr:row>78</xdr:row>
      <xdr:rowOff>144780</xdr:rowOff>
    </xdr:to>
    <xdr:cxnSp macro="">
      <xdr:nvCxnSpPr>
        <xdr:cNvPr id="802" name="直線コネクタ 801">
          <a:extLst>
            <a:ext uri="{FF2B5EF4-FFF2-40B4-BE49-F238E27FC236}">
              <a16:creationId xmlns:a16="http://schemas.microsoft.com/office/drawing/2014/main" id="{0A2C1B42-43A4-4442-B221-EFF39A438442}"/>
            </a:ext>
          </a:extLst>
        </xdr:cNvPr>
        <xdr:cNvCxnSpPr/>
      </xdr:nvCxnSpPr>
      <xdr:spPr>
        <a:xfrm>
          <a:off x="19443700" y="13220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133366</xdr:rowOff>
    </xdr:from>
    <xdr:ext cx="469744" cy="259045"/>
    <xdr:sp macro="" textlink="">
      <xdr:nvSpPr>
        <xdr:cNvPr id="803" name="【児童館】&#10;一人当たり面積平均値テキスト">
          <a:extLst>
            <a:ext uri="{FF2B5EF4-FFF2-40B4-BE49-F238E27FC236}">
              <a16:creationId xmlns:a16="http://schemas.microsoft.com/office/drawing/2014/main" id="{6B6C5169-462B-49C9-A9E0-849BC5AE301F}"/>
            </a:ext>
          </a:extLst>
        </xdr:cNvPr>
        <xdr:cNvSpPr txBox="1"/>
      </xdr:nvSpPr>
      <xdr:spPr>
        <a:xfrm>
          <a:off x="19547840" y="142151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154939</xdr:rowOff>
    </xdr:from>
    <xdr:to>
      <xdr:col>116</xdr:col>
      <xdr:colOff>114300</xdr:colOff>
      <xdr:row>85</xdr:row>
      <xdr:rowOff>85089</xdr:rowOff>
    </xdr:to>
    <xdr:sp macro="" textlink="">
      <xdr:nvSpPr>
        <xdr:cNvPr id="804" name="フローチャート: 判断 803">
          <a:extLst>
            <a:ext uri="{FF2B5EF4-FFF2-40B4-BE49-F238E27FC236}">
              <a16:creationId xmlns:a16="http://schemas.microsoft.com/office/drawing/2014/main" id="{82837979-9868-4CFA-A107-F129E08ECC49}"/>
            </a:ext>
          </a:extLst>
        </xdr:cNvPr>
        <xdr:cNvSpPr/>
      </xdr:nvSpPr>
      <xdr:spPr>
        <a:xfrm>
          <a:off x="19458940" y="142366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805" name="フローチャート: 判断 804">
          <a:extLst>
            <a:ext uri="{FF2B5EF4-FFF2-40B4-BE49-F238E27FC236}">
              <a16:creationId xmlns:a16="http://schemas.microsoft.com/office/drawing/2014/main" id="{CA79AB9C-E7ED-4C77-9D4B-D9FE88CB8A1F}"/>
            </a:ext>
          </a:extLst>
        </xdr:cNvPr>
        <xdr:cNvSpPr/>
      </xdr:nvSpPr>
      <xdr:spPr>
        <a:xfrm>
          <a:off x="18735040" y="142557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13970</xdr:rowOff>
    </xdr:from>
    <xdr:to>
      <xdr:col>107</xdr:col>
      <xdr:colOff>101600</xdr:colOff>
      <xdr:row>85</xdr:row>
      <xdr:rowOff>115570</xdr:rowOff>
    </xdr:to>
    <xdr:sp macro="" textlink="">
      <xdr:nvSpPr>
        <xdr:cNvPr id="806" name="フローチャート: 判断 805">
          <a:extLst>
            <a:ext uri="{FF2B5EF4-FFF2-40B4-BE49-F238E27FC236}">
              <a16:creationId xmlns:a16="http://schemas.microsoft.com/office/drawing/2014/main" id="{5E4BB205-2710-480F-BCF1-3C757D1B98B3}"/>
            </a:ext>
          </a:extLst>
        </xdr:cNvPr>
        <xdr:cNvSpPr/>
      </xdr:nvSpPr>
      <xdr:spPr>
        <a:xfrm>
          <a:off x="17937480" y="1426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807" name="フローチャート: 判断 806">
          <a:extLst>
            <a:ext uri="{FF2B5EF4-FFF2-40B4-BE49-F238E27FC236}">
              <a16:creationId xmlns:a16="http://schemas.microsoft.com/office/drawing/2014/main" id="{ABC4E185-CB53-4DD7-B16F-CDEC85BCF438}"/>
            </a:ext>
          </a:extLst>
        </xdr:cNvPr>
        <xdr:cNvSpPr/>
      </xdr:nvSpPr>
      <xdr:spPr>
        <a:xfrm>
          <a:off x="17162780" y="14251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29211</xdr:rowOff>
    </xdr:from>
    <xdr:to>
      <xdr:col>98</xdr:col>
      <xdr:colOff>38100</xdr:colOff>
      <xdr:row>85</xdr:row>
      <xdr:rowOff>130811</xdr:rowOff>
    </xdr:to>
    <xdr:sp macro="" textlink="">
      <xdr:nvSpPr>
        <xdr:cNvPr id="808" name="フローチャート: 判断 807">
          <a:extLst>
            <a:ext uri="{FF2B5EF4-FFF2-40B4-BE49-F238E27FC236}">
              <a16:creationId xmlns:a16="http://schemas.microsoft.com/office/drawing/2014/main" id="{F345BE2B-0171-4D93-B243-8536A847152D}"/>
            </a:ext>
          </a:extLst>
        </xdr:cNvPr>
        <xdr:cNvSpPr/>
      </xdr:nvSpPr>
      <xdr:spPr>
        <a:xfrm>
          <a:off x="16388080" y="142786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6E4B24E1-D579-4F21-A7F7-44C085482A6F}"/>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550AFC3A-4506-4499-86F1-F407B69AF387}"/>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D5D94B3E-08D6-49F3-943A-500A48FD1FAE}"/>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23EF2B79-5865-4B35-BC17-71C0E2230737}"/>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ACAAAEA2-B01E-4677-ABB1-5FC88A37A95F}"/>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166370</xdr:rowOff>
    </xdr:from>
    <xdr:to>
      <xdr:col>107</xdr:col>
      <xdr:colOff>101600</xdr:colOff>
      <xdr:row>86</xdr:row>
      <xdr:rowOff>96520</xdr:rowOff>
    </xdr:to>
    <xdr:sp macro="" textlink="">
      <xdr:nvSpPr>
        <xdr:cNvPr id="814" name="楕円 813">
          <a:extLst>
            <a:ext uri="{FF2B5EF4-FFF2-40B4-BE49-F238E27FC236}">
              <a16:creationId xmlns:a16="http://schemas.microsoft.com/office/drawing/2014/main" id="{E9EBFB3A-96B8-4CB9-9557-E07DB27ABD5E}"/>
            </a:ext>
          </a:extLst>
        </xdr:cNvPr>
        <xdr:cNvSpPr/>
      </xdr:nvSpPr>
      <xdr:spPr>
        <a:xfrm>
          <a:off x="17937480" y="14415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74930</xdr:rowOff>
    </xdr:from>
    <xdr:to>
      <xdr:col>102</xdr:col>
      <xdr:colOff>165100</xdr:colOff>
      <xdr:row>86</xdr:row>
      <xdr:rowOff>5080</xdr:rowOff>
    </xdr:to>
    <xdr:sp macro="" textlink="">
      <xdr:nvSpPr>
        <xdr:cNvPr id="815" name="楕円 814">
          <a:extLst>
            <a:ext uri="{FF2B5EF4-FFF2-40B4-BE49-F238E27FC236}">
              <a16:creationId xmlns:a16="http://schemas.microsoft.com/office/drawing/2014/main" id="{095F3792-1B6D-40A9-BA95-9188016F65F5}"/>
            </a:ext>
          </a:extLst>
        </xdr:cNvPr>
        <xdr:cNvSpPr/>
      </xdr:nvSpPr>
      <xdr:spPr>
        <a:xfrm>
          <a:off x="17162780" y="14324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125730</xdr:rowOff>
    </xdr:from>
    <xdr:to>
      <xdr:col>107</xdr:col>
      <xdr:colOff>50800</xdr:colOff>
      <xdr:row>86</xdr:row>
      <xdr:rowOff>45720</xdr:rowOff>
    </xdr:to>
    <xdr:cxnSp macro="">
      <xdr:nvCxnSpPr>
        <xdr:cNvPr id="816" name="直線コネクタ 815">
          <a:extLst>
            <a:ext uri="{FF2B5EF4-FFF2-40B4-BE49-F238E27FC236}">
              <a16:creationId xmlns:a16="http://schemas.microsoft.com/office/drawing/2014/main" id="{6E4620D6-741B-4FA1-B36C-62095E300709}"/>
            </a:ext>
          </a:extLst>
        </xdr:cNvPr>
        <xdr:cNvCxnSpPr/>
      </xdr:nvCxnSpPr>
      <xdr:spPr>
        <a:xfrm>
          <a:off x="17213580" y="14375130"/>
          <a:ext cx="7747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74930</xdr:rowOff>
    </xdr:from>
    <xdr:to>
      <xdr:col>98</xdr:col>
      <xdr:colOff>38100</xdr:colOff>
      <xdr:row>86</xdr:row>
      <xdr:rowOff>5080</xdr:rowOff>
    </xdr:to>
    <xdr:sp macro="" textlink="">
      <xdr:nvSpPr>
        <xdr:cNvPr id="817" name="楕円 816">
          <a:extLst>
            <a:ext uri="{FF2B5EF4-FFF2-40B4-BE49-F238E27FC236}">
              <a16:creationId xmlns:a16="http://schemas.microsoft.com/office/drawing/2014/main" id="{F97EE861-77B9-478A-AA8E-433BEC688345}"/>
            </a:ext>
          </a:extLst>
        </xdr:cNvPr>
        <xdr:cNvSpPr/>
      </xdr:nvSpPr>
      <xdr:spPr>
        <a:xfrm>
          <a:off x="16388080" y="143243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125730</xdr:rowOff>
    </xdr:from>
    <xdr:to>
      <xdr:col>102</xdr:col>
      <xdr:colOff>114300</xdr:colOff>
      <xdr:row>85</xdr:row>
      <xdr:rowOff>125730</xdr:rowOff>
    </xdr:to>
    <xdr:cxnSp macro="">
      <xdr:nvCxnSpPr>
        <xdr:cNvPr id="818" name="直線コネクタ 817">
          <a:extLst>
            <a:ext uri="{FF2B5EF4-FFF2-40B4-BE49-F238E27FC236}">
              <a16:creationId xmlns:a16="http://schemas.microsoft.com/office/drawing/2014/main" id="{2EEEB97C-D326-4BB8-94BD-2C70F723F01B}"/>
            </a:ext>
          </a:extLst>
        </xdr:cNvPr>
        <xdr:cNvCxnSpPr/>
      </xdr:nvCxnSpPr>
      <xdr:spPr>
        <a:xfrm>
          <a:off x="16431260" y="1437513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819" name="n_1aveValue【児童館】&#10;一人当たり面積">
          <a:extLst>
            <a:ext uri="{FF2B5EF4-FFF2-40B4-BE49-F238E27FC236}">
              <a16:creationId xmlns:a16="http://schemas.microsoft.com/office/drawing/2014/main" id="{3FEB80DC-2679-4730-A915-DF8D84ED4859}"/>
            </a:ext>
          </a:extLst>
        </xdr:cNvPr>
        <xdr:cNvSpPr txBox="1"/>
      </xdr:nvSpPr>
      <xdr:spPr>
        <a:xfrm>
          <a:off x="18561127" y="140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132097</xdr:rowOff>
    </xdr:from>
    <xdr:ext cx="469744" cy="259045"/>
    <xdr:sp macro="" textlink="">
      <xdr:nvSpPr>
        <xdr:cNvPr id="820" name="n_2aveValue【児童館】&#10;一人当たり面積">
          <a:extLst>
            <a:ext uri="{FF2B5EF4-FFF2-40B4-BE49-F238E27FC236}">
              <a16:creationId xmlns:a16="http://schemas.microsoft.com/office/drawing/2014/main" id="{347DA892-5324-4034-A272-D617BF216085}"/>
            </a:ext>
          </a:extLst>
        </xdr:cNvPr>
        <xdr:cNvSpPr txBox="1"/>
      </xdr:nvSpPr>
      <xdr:spPr>
        <a:xfrm>
          <a:off x="17776267" y="1404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821" name="n_3aveValue【児童館】&#10;一人当たり面積">
          <a:extLst>
            <a:ext uri="{FF2B5EF4-FFF2-40B4-BE49-F238E27FC236}">
              <a16:creationId xmlns:a16="http://schemas.microsoft.com/office/drawing/2014/main" id="{60E5F04E-0568-4C20-9F47-89B568189388}"/>
            </a:ext>
          </a:extLst>
        </xdr:cNvPr>
        <xdr:cNvSpPr txBox="1"/>
      </xdr:nvSpPr>
      <xdr:spPr>
        <a:xfrm>
          <a:off x="17001567" y="1403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147338</xdr:rowOff>
    </xdr:from>
    <xdr:ext cx="469744" cy="259045"/>
    <xdr:sp macro="" textlink="">
      <xdr:nvSpPr>
        <xdr:cNvPr id="822" name="n_4aveValue【児童館】&#10;一人当たり面積">
          <a:extLst>
            <a:ext uri="{FF2B5EF4-FFF2-40B4-BE49-F238E27FC236}">
              <a16:creationId xmlns:a16="http://schemas.microsoft.com/office/drawing/2014/main" id="{B6404569-6CB3-43F4-82DB-1A7BDDD97220}"/>
            </a:ext>
          </a:extLst>
        </xdr:cNvPr>
        <xdr:cNvSpPr txBox="1"/>
      </xdr:nvSpPr>
      <xdr:spPr>
        <a:xfrm>
          <a:off x="16226867" y="14061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87647</xdr:rowOff>
    </xdr:from>
    <xdr:ext cx="469744" cy="259045"/>
    <xdr:sp macro="" textlink="">
      <xdr:nvSpPr>
        <xdr:cNvPr id="823" name="n_2mainValue【児童館】&#10;一人当たり面積">
          <a:extLst>
            <a:ext uri="{FF2B5EF4-FFF2-40B4-BE49-F238E27FC236}">
              <a16:creationId xmlns:a16="http://schemas.microsoft.com/office/drawing/2014/main" id="{5F1B8841-97D7-4912-B0F2-27D5A4CAA70A}"/>
            </a:ext>
          </a:extLst>
        </xdr:cNvPr>
        <xdr:cNvSpPr txBox="1"/>
      </xdr:nvSpPr>
      <xdr:spPr>
        <a:xfrm>
          <a:off x="17776267" y="1450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167657</xdr:rowOff>
    </xdr:from>
    <xdr:ext cx="469744" cy="259045"/>
    <xdr:sp macro="" textlink="">
      <xdr:nvSpPr>
        <xdr:cNvPr id="824" name="n_3mainValue【児童館】&#10;一人当たり面積">
          <a:extLst>
            <a:ext uri="{FF2B5EF4-FFF2-40B4-BE49-F238E27FC236}">
              <a16:creationId xmlns:a16="http://schemas.microsoft.com/office/drawing/2014/main" id="{0824A9CA-A922-4436-9C6B-5F71607E96C9}"/>
            </a:ext>
          </a:extLst>
        </xdr:cNvPr>
        <xdr:cNvSpPr txBox="1"/>
      </xdr:nvSpPr>
      <xdr:spPr>
        <a:xfrm>
          <a:off x="17001567" y="1441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167657</xdr:rowOff>
    </xdr:from>
    <xdr:ext cx="469744" cy="259045"/>
    <xdr:sp macro="" textlink="">
      <xdr:nvSpPr>
        <xdr:cNvPr id="825" name="n_4mainValue【児童館】&#10;一人当たり面積">
          <a:extLst>
            <a:ext uri="{FF2B5EF4-FFF2-40B4-BE49-F238E27FC236}">
              <a16:creationId xmlns:a16="http://schemas.microsoft.com/office/drawing/2014/main" id="{0893DBFC-4F44-4C8A-BD8A-646F0AF28F47}"/>
            </a:ext>
          </a:extLst>
        </xdr:cNvPr>
        <xdr:cNvSpPr txBox="1"/>
      </xdr:nvSpPr>
      <xdr:spPr>
        <a:xfrm>
          <a:off x="16226867" y="1441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6" name="正方形/長方形 825">
          <a:extLst>
            <a:ext uri="{FF2B5EF4-FFF2-40B4-BE49-F238E27FC236}">
              <a16:creationId xmlns:a16="http://schemas.microsoft.com/office/drawing/2014/main" id="{386EC041-0EC7-4F1C-A230-772DE04922B4}"/>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7" name="正方形/長方形 826">
          <a:extLst>
            <a:ext uri="{FF2B5EF4-FFF2-40B4-BE49-F238E27FC236}">
              <a16:creationId xmlns:a16="http://schemas.microsoft.com/office/drawing/2014/main" id="{B16F8DF5-2320-462A-8BB0-0A7D6E3C3526}"/>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8" name="正方形/長方形 827">
          <a:extLst>
            <a:ext uri="{FF2B5EF4-FFF2-40B4-BE49-F238E27FC236}">
              <a16:creationId xmlns:a16="http://schemas.microsoft.com/office/drawing/2014/main" id="{972EBB17-1A12-467C-AE7D-535D70D03CC3}"/>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9" name="正方形/長方形 828">
          <a:extLst>
            <a:ext uri="{FF2B5EF4-FFF2-40B4-BE49-F238E27FC236}">
              <a16:creationId xmlns:a16="http://schemas.microsoft.com/office/drawing/2014/main" id="{E9B1E07C-CA28-4C07-9D75-94E2ADE5D7A9}"/>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0" name="正方形/長方形 829">
          <a:extLst>
            <a:ext uri="{FF2B5EF4-FFF2-40B4-BE49-F238E27FC236}">
              <a16:creationId xmlns:a16="http://schemas.microsoft.com/office/drawing/2014/main" id="{1FB884A2-5923-4DEF-9D08-38EC5A07A53F}"/>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1" name="正方形/長方形 830">
          <a:extLst>
            <a:ext uri="{FF2B5EF4-FFF2-40B4-BE49-F238E27FC236}">
              <a16:creationId xmlns:a16="http://schemas.microsoft.com/office/drawing/2014/main" id="{D86C5934-4FD6-4692-B13E-298B964FEB99}"/>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2" name="正方形/長方形 831">
          <a:extLst>
            <a:ext uri="{FF2B5EF4-FFF2-40B4-BE49-F238E27FC236}">
              <a16:creationId xmlns:a16="http://schemas.microsoft.com/office/drawing/2014/main" id="{EDAD7629-8F43-4406-8C4F-11592F835008}"/>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3" name="正方形/長方形 832">
          <a:extLst>
            <a:ext uri="{FF2B5EF4-FFF2-40B4-BE49-F238E27FC236}">
              <a16:creationId xmlns:a16="http://schemas.microsoft.com/office/drawing/2014/main" id="{0FBC2334-6D13-4D40-861C-6302C37CD462}"/>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4" name="テキスト ボックス 833">
          <a:extLst>
            <a:ext uri="{FF2B5EF4-FFF2-40B4-BE49-F238E27FC236}">
              <a16:creationId xmlns:a16="http://schemas.microsoft.com/office/drawing/2014/main" id="{3D515332-83A0-4EA6-94FC-13D67370C0F8}"/>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5" name="直線コネクタ 834">
          <a:extLst>
            <a:ext uri="{FF2B5EF4-FFF2-40B4-BE49-F238E27FC236}">
              <a16:creationId xmlns:a16="http://schemas.microsoft.com/office/drawing/2014/main" id="{71218127-C4DE-433A-B789-9CDBD88F679B}"/>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6" name="テキスト ボックス 835">
          <a:extLst>
            <a:ext uri="{FF2B5EF4-FFF2-40B4-BE49-F238E27FC236}">
              <a16:creationId xmlns:a16="http://schemas.microsoft.com/office/drawing/2014/main" id="{4B0AFCD2-D198-4CDE-B495-AF411953327D}"/>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7" name="直線コネクタ 836">
          <a:extLst>
            <a:ext uri="{FF2B5EF4-FFF2-40B4-BE49-F238E27FC236}">
              <a16:creationId xmlns:a16="http://schemas.microsoft.com/office/drawing/2014/main" id="{A5FF7B48-FBFB-474B-BA4C-6BE10891D55E}"/>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8" name="テキスト ボックス 837">
          <a:extLst>
            <a:ext uri="{FF2B5EF4-FFF2-40B4-BE49-F238E27FC236}">
              <a16:creationId xmlns:a16="http://schemas.microsoft.com/office/drawing/2014/main" id="{516AA4C3-A2D0-46CE-A257-198A92CB644F}"/>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9" name="直線コネクタ 838">
          <a:extLst>
            <a:ext uri="{FF2B5EF4-FFF2-40B4-BE49-F238E27FC236}">
              <a16:creationId xmlns:a16="http://schemas.microsoft.com/office/drawing/2014/main" id="{01DA9655-E99B-45E8-905D-CA6952602669}"/>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0" name="テキスト ボックス 839">
          <a:extLst>
            <a:ext uri="{FF2B5EF4-FFF2-40B4-BE49-F238E27FC236}">
              <a16:creationId xmlns:a16="http://schemas.microsoft.com/office/drawing/2014/main" id="{AE6FB978-DB43-4A61-83E0-B7B6A48A37E0}"/>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1" name="直線コネクタ 840">
          <a:extLst>
            <a:ext uri="{FF2B5EF4-FFF2-40B4-BE49-F238E27FC236}">
              <a16:creationId xmlns:a16="http://schemas.microsoft.com/office/drawing/2014/main" id="{ADFF92FA-90A4-4E32-9F13-4462BF5E60C3}"/>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2" name="テキスト ボックス 841">
          <a:extLst>
            <a:ext uri="{FF2B5EF4-FFF2-40B4-BE49-F238E27FC236}">
              <a16:creationId xmlns:a16="http://schemas.microsoft.com/office/drawing/2014/main" id="{50C3B9F7-DA02-47BE-B375-96D3B5172D09}"/>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3" name="直線コネクタ 842">
          <a:extLst>
            <a:ext uri="{FF2B5EF4-FFF2-40B4-BE49-F238E27FC236}">
              <a16:creationId xmlns:a16="http://schemas.microsoft.com/office/drawing/2014/main" id="{3BCFB3A2-EA9A-4EC6-981D-F9DECAFAC2F9}"/>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4" name="テキスト ボックス 843">
          <a:extLst>
            <a:ext uri="{FF2B5EF4-FFF2-40B4-BE49-F238E27FC236}">
              <a16:creationId xmlns:a16="http://schemas.microsoft.com/office/drawing/2014/main" id="{7E226FA6-103D-47EB-BC5B-DF5495DC7CB7}"/>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5" name="直線コネクタ 844">
          <a:extLst>
            <a:ext uri="{FF2B5EF4-FFF2-40B4-BE49-F238E27FC236}">
              <a16:creationId xmlns:a16="http://schemas.microsoft.com/office/drawing/2014/main" id="{5A34A8E4-1139-4F37-BB02-171DF36BA5A7}"/>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6" name="テキスト ボックス 845">
          <a:extLst>
            <a:ext uri="{FF2B5EF4-FFF2-40B4-BE49-F238E27FC236}">
              <a16:creationId xmlns:a16="http://schemas.microsoft.com/office/drawing/2014/main" id="{244F7EF5-E65A-40CE-B5D6-8200D545098A}"/>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7" name="直線コネクタ 846">
          <a:extLst>
            <a:ext uri="{FF2B5EF4-FFF2-40B4-BE49-F238E27FC236}">
              <a16:creationId xmlns:a16="http://schemas.microsoft.com/office/drawing/2014/main" id="{424FD2A9-9560-4BED-9D22-F5DBBC2F5CB5}"/>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8" name="テキスト ボックス 847">
          <a:extLst>
            <a:ext uri="{FF2B5EF4-FFF2-40B4-BE49-F238E27FC236}">
              <a16:creationId xmlns:a16="http://schemas.microsoft.com/office/drawing/2014/main" id="{D901707D-430E-426A-ACC4-27A1D842BDC4}"/>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9" name="【公民館】&#10;有形固定資産減価償却率グラフ枠">
          <a:extLst>
            <a:ext uri="{FF2B5EF4-FFF2-40B4-BE49-F238E27FC236}">
              <a16:creationId xmlns:a16="http://schemas.microsoft.com/office/drawing/2014/main" id="{E31E9754-F5B4-43C6-80DC-8D7D5EF8ABA3}"/>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108</xdr:row>
      <xdr:rowOff>152400</xdr:rowOff>
    </xdr:to>
    <xdr:cxnSp macro="">
      <xdr:nvCxnSpPr>
        <xdr:cNvPr id="850" name="直線コネクタ 849">
          <a:extLst>
            <a:ext uri="{FF2B5EF4-FFF2-40B4-BE49-F238E27FC236}">
              <a16:creationId xmlns:a16="http://schemas.microsoft.com/office/drawing/2014/main" id="{080F43E8-4482-42A5-8FBF-337A82232D5A}"/>
            </a:ext>
          </a:extLst>
        </xdr:cNvPr>
        <xdr:cNvCxnSpPr/>
      </xdr:nvCxnSpPr>
      <xdr:spPr>
        <a:xfrm flipV="1">
          <a:off x="14375764" y="1678305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1" name="【公民館】&#10;有形固定資産減価償却率最小値テキスト">
          <a:extLst>
            <a:ext uri="{FF2B5EF4-FFF2-40B4-BE49-F238E27FC236}">
              <a16:creationId xmlns:a16="http://schemas.microsoft.com/office/drawing/2014/main" id="{B3FC784C-AF6B-4730-9D56-CAB4BEBFCB56}"/>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52" name="直線コネクタ 851">
          <a:extLst>
            <a:ext uri="{FF2B5EF4-FFF2-40B4-BE49-F238E27FC236}">
              <a16:creationId xmlns:a16="http://schemas.microsoft.com/office/drawing/2014/main" id="{BA742BFE-E871-40FC-84EB-6F1611D2A9A2}"/>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3" name="【公民館】&#10;有形固定資産減価償却率最大値テキスト">
          <a:extLst>
            <a:ext uri="{FF2B5EF4-FFF2-40B4-BE49-F238E27FC236}">
              <a16:creationId xmlns:a16="http://schemas.microsoft.com/office/drawing/2014/main" id="{6BB7EC38-0510-41DC-8F92-289D66381EC9}"/>
            </a:ext>
          </a:extLst>
        </xdr:cNvPr>
        <xdr:cNvSpPr txBox="1"/>
      </xdr:nvSpPr>
      <xdr:spPr>
        <a:xfrm>
          <a:off x="14414500" y="16565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4" name="直線コネクタ 853">
          <a:extLst>
            <a:ext uri="{FF2B5EF4-FFF2-40B4-BE49-F238E27FC236}">
              <a16:creationId xmlns:a16="http://schemas.microsoft.com/office/drawing/2014/main" id="{491E40BF-4EE9-4346-8701-E91E748914E0}"/>
            </a:ext>
          </a:extLst>
        </xdr:cNvPr>
        <xdr:cNvCxnSpPr/>
      </xdr:nvCxnSpPr>
      <xdr:spPr>
        <a:xfrm>
          <a:off x="14287500" y="16783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147338</xdr:rowOff>
    </xdr:from>
    <xdr:ext cx="405111" cy="259045"/>
    <xdr:sp macro="" textlink="">
      <xdr:nvSpPr>
        <xdr:cNvPr id="855" name="【公民館】&#10;有形固定資産減価償却率平均値テキスト">
          <a:extLst>
            <a:ext uri="{FF2B5EF4-FFF2-40B4-BE49-F238E27FC236}">
              <a16:creationId xmlns:a16="http://schemas.microsoft.com/office/drawing/2014/main" id="{32F50EC3-75C1-45F1-8803-149C6B172407}"/>
            </a:ext>
          </a:extLst>
        </xdr:cNvPr>
        <xdr:cNvSpPr txBox="1"/>
      </xdr:nvSpPr>
      <xdr:spPr>
        <a:xfrm>
          <a:off x="14414500" y="174142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124461</xdr:rowOff>
    </xdr:from>
    <xdr:to>
      <xdr:col>85</xdr:col>
      <xdr:colOff>177800</xdr:colOff>
      <xdr:row>105</xdr:row>
      <xdr:rowOff>54611</xdr:rowOff>
    </xdr:to>
    <xdr:sp macro="" textlink="">
      <xdr:nvSpPr>
        <xdr:cNvPr id="856" name="フローチャート: 判断 855">
          <a:extLst>
            <a:ext uri="{FF2B5EF4-FFF2-40B4-BE49-F238E27FC236}">
              <a16:creationId xmlns:a16="http://schemas.microsoft.com/office/drawing/2014/main" id="{23F28017-7421-46A8-9B43-F007F7CA0F74}"/>
            </a:ext>
          </a:extLst>
        </xdr:cNvPr>
        <xdr:cNvSpPr/>
      </xdr:nvSpPr>
      <xdr:spPr>
        <a:xfrm>
          <a:off x="14325600" y="1755902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109220</xdr:rowOff>
    </xdr:from>
    <xdr:to>
      <xdr:col>81</xdr:col>
      <xdr:colOff>101600</xdr:colOff>
      <xdr:row>105</xdr:row>
      <xdr:rowOff>39370</xdr:rowOff>
    </xdr:to>
    <xdr:sp macro="" textlink="">
      <xdr:nvSpPr>
        <xdr:cNvPr id="857" name="フローチャート: 判断 856">
          <a:extLst>
            <a:ext uri="{FF2B5EF4-FFF2-40B4-BE49-F238E27FC236}">
              <a16:creationId xmlns:a16="http://schemas.microsoft.com/office/drawing/2014/main" id="{A7DB5376-6838-4B37-A9D3-6C5E6CB880DD}"/>
            </a:ext>
          </a:extLst>
        </xdr:cNvPr>
        <xdr:cNvSpPr/>
      </xdr:nvSpPr>
      <xdr:spPr>
        <a:xfrm>
          <a:off x="13578840" y="175437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90170</xdr:rowOff>
    </xdr:from>
    <xdr:to>
      <xdr:col>76</xdr:col>
      <xdr:colOff>165100</xdr:colOff>
      <xdr:row>105</xdr:row>
      <xdr:rowOff>20320</xdr:rowOff>
    </xdr:to>
    <xdr:sp macro="" textlink="">
      <xdr:nvSpPr>
        <xdr:cNvPr id="858" name="フローチャート: 判断 857">
          <a:extLst>
            <a:ext uri="{FF2B5EF4-FFF2-40B4-BE49-F238E27FC236}">
              <a16:creationId xmlns:a16="http://schemas.microsoft.com/office/drawing/2014/main" id="{C994BD1E-96F9-4CC3-9988-A4EEB8323356}"/>
            </a:ext>
          </a:extLst>
        </xdr:cNvPr>
        <xdr:cNvSpPr/>
      </xdr:nvSpPr>
      <xdr:spPr>
        <a:xfrm>
          <a:off x="12804140" y="17524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120650</xdr:rowOff>
    </xdr:from>
    <xdr:to>
      <xdr:col>72</xdr:col>
      <xdr:colOff>38100</xdr:colOff>
      <xdr:row>105</xdr:row>
      <xdr:rowOff>50800</xdr:rowOff>
    </xdr:to>
    <xdr:sp macro="" textlink="">
      <xdr:nvSpPr>
        <xdr:cNvPr id="859" name="フローチャート: 判断 858">
          <a:extLst>
            <a:ext uri="{FF2B5EF4-FFF2-40B4-BE49-F238E27FC236}">
              <a16:creationId xmlns:a16="http://schemas.microsoft.com/office/drawing/2014/main" id="{E03DCA96-18D2-41E6-BC13-096CEE68DF86}"/>
            </a:ext>
          </a:extLst>
        </xdr:cNvPr>
        <xdr:cNvSpPr/>
      </xdr:nvSpPr>
      <xdr:spPr>
        <a:xfrm>
          <a:off x="12029440" y="175552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6350</xdr:rowOff>
    </xdr:from>
    <xdr:to>
      <xdr:col>67</xdr:col>
      <xdr:colOff>101600</xdr:colOff>
      <xdr:row>104</xdr:row>
      <xdr:rowOff>107950</xdr:rowOff>
    </xdr:to>
    <xdr:sp macro="" textlink="">
      <xdr:nvSpPr>
        <xdr:cNvPr id="860" name="フローチャート: 判断 859">
          <a:extLst>
            <a:ext uri="{FF2B5EF4-FFF2-40B4-BE49-F238E27FC236}">
              <a16:creationId xmlns:a16="http://schemas.microsoft.com/office/drawing/2014/main" id="{9F055320-8B49-4E3D-910C-511B2A3DD112}"/>
            </a:ext>
          </a:extLst>
        </xdr:cNvPr>
        <xdr:cNvSpPr/>
      </xdr:nvSpPr>
      <xdr:spPr>
        <a:xfrm>
          <a:off x="11231880" y="1744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6143CCD8-E726-4CD3-A6D9-7DB455356389}"/>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446556F5-A2FC-4217-B641-F79AB5D2D702}"/>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251A8119-3332-4798-B3EA-722886564719}"/>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CA9AA889-A2FC-4897-BEE9-56D9580EB4E9}"/>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AD9C2522-D0A6-42BB-BA54-7DB93C34F4BC}"/>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59689</xdr:rowOff>
    </xdr:from>
    <xdr:to>
      <xdr:col>85</xdr:col>
      <xdr:colOff>177800</xdr:colOff>
      <xdr:row>105</xdr:row>
      <xdr:rowOff>161289</xdr:rowOff>
    </xdr:to>
    <xdr:sp macro="" textlink="">
      <xdr:nvSpPr>
        <xdr:cNvPr id="866" name="楕円 865">
          <a:extLst>
            <a:ext uri="{FF2B5EF4-FFF2-40B4-BE49-F238E27FC236}">
              <a16:creationId xmlns:a16="http://schemas.microsoft.com/office/drawing/2014/main" id="{39AA2747-358A-40E7-B864-5CA56FAF209B}"/>
            </a:ext>
          </a:extLst>
        </xdr:cNvPr>
        <xdr:cNvSpPr/>
      </xdr:nvSpPr>
      <xdr:spPr>
        <a:xfrm>
          <a:off x="14325600" y="1766188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38116</xdr:rowOff>
    </xdr:from>
    <xdr:ext cx="405111" cy="259045"/>
    <xdr:sp macro="" textlink="">
      <xdr:nvSpPr>
        <xdr:cNvPr id="867" name="【公民館】&#10;有形固定資産減価償却率該当値テキスト">
          <a:extLst>
            <a:ext uri="{FF2B5EF4-FFF2-40B4-BE49-F238E27FC236}">
              <a16:creationId xmlns:a16="http://schemas.microsoft.com/office/drawing/2014/main" id="{63D775DF-4098-4A2B-BFCC-4B7DAD3EB77B}"/>
            </a:ext>
          </a:extLst>
        </xdr:cNvPr>
        <xdr:cNvSpPr txBox="1"/>
      </xdr:nvSpPr>
      <xdr:spPr>
        <a:xfrm>
          <a:off x="14414500" y="17640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19686</xdr:rowOff>
    </xdr:from>
    <xdr:to>
      <xdr:col>81</xdr:col>
      <xdr:colOff>101600</xdr:colOff>
      <xdr:row>105</xdr:row>
      <xdr:rowOff>121286</xdr:rowOff>
    </xdr:to>
    <xdr:sp macro="" textlink="">
      <xdr:nvSpPr>
        <xdr:cNvPr id="868" name="楕円 867">
          <a:extLst>
            <a:ext uri="{FF2B5EF4-FFF2-40B4-BE49-F238E27FC236}">
              <a16:creationId xmlns:a16="http://schemas.microsoft.com/office/drawing/2014/main" id="{FEBA81C4-D4AA-4825-AF1F-DA88549FD0F1}"/>
            </a:ext>
          </a:extLst>
        </xdr:cNvPr>
        <xdr:cNvSpPr/>
      </xdr:nvSpPr>
      <xdr:spPr>
        <a:xfrm>
          <a:off x="13578840" y="1762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70486</xdr:rowOff>
    </xdr:from>
    <xdr:to>
      <xdr:col>85</xdr:col>
      <xdr:colOff>127000</xdr:colOff>
      <xdr:row>105</xdr:row>
      <xdr:rowOff>110489</xdr:rowOff>
    </xdr:to>
    <xdr:cxnSp macro="">
      <xdr:nvCxnSpPr>
        <xdr:cNvPr id="869" name="直線コネクタ 868">
          <a:extLst>
            <a:ext uri="{FF2B5EF4-FFF2-40B4-BE49-F238E27FC236}">
              <a16:creationId xmlns:a16="http://schemas.microsoft.com/office/drawing/2014/main" id="{39BDD564-F04A-4182-A2F1-2BEE91CB0B8A}"/>
            </a:ext>
          </a:extLst>
        </xdr:cNvPr>
        <xdr:cNvCxnSpPr/>
      </xdr:nvCxnSpPr>
      <xdr:spPr>
        <a:xfrm>
          <a:off x="13629640" y="17672686"/>
          <a:ext cx="74676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154939</xdr:rowOff>
    </xdr:from>
    <xdr:to>
      <xdr:col>76</xdr:col>
      <xdr:colOff>165100</xdr:colOff>
      <xdr:row>105</xdr:row>
      <xdr:rowOff>85089</xdr:rowOff>
    </xdr:to>
    <xdr:sp macro="" textlink="">
      <xdr:nvSpPr>
        <xdr:cNvPr id="870" name="楕円 869">
          <a:extLst>
            <a:ext uri="{FF2B5EF4-FFF2-40B4-BE49-F238E27FC236}">
              <a16:creationId xmlns:a16="http://schemas.microsoft.com/office/drawing/2014/main" id="{AB945D69-B882-427B-A2B2-76E5B1EA42C7}"/>
            </a:ext>
          </a:extLst>
        </xdr:cNvPr>
        <xdr:cNvSpPr/>
      </xdr:nvSpPr>
      <xdr:spPr>
        <a:xfrm>
          <a:off x="12804140" y="17589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34289</xdr:rowOff>
    </xdr:from>
    <xdr:to>
      <xdr:col>81</xdr:col>
      <xdr:colOff>50800</xdr:colOff>
      <xdr:row>105</xdr:row>
      <xdr:rowOff>70486</xdr:rowOff>
    </xdr:to>
    <xdr:cxnSp macro="">
      <xdr:nvCxnSpPr>
        <xdr:cNvPr id="871" name="直線コネクタ 870">
          <a:extLst>
            <a:ext uri="{FF2B5EF4-FFF2-40B4-BE49-F238E27FC236}">
              <a16:creationId xmlns:a16="http://schemas.microsoft.com/office/drawing/2014/main" id="{DDC4CE29-68C7-4930-9DAC-4B680768A5E1}"/>
            </a:ext>
          </a:extLst>
        </xdr:cNvPr>
        <xdr:cNvCxnSpPr/>
      </xdr:nvCxnSpPr>
      <xdr:spPr>
        <a:xfrm>
          <a:off x="12854940" y="17636489"/>
          <a:ext cx="7747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116839</xdr:rowOff>
    </xdr:from>
    <xdr:to>
      <xdr:col>72</xdr:col>
      <xdr:colOff>38100</xdr:colOff>
      <xdr:row>105</xdr:row>
      <xdr:rowOff>46989</xdr:rowOff>
    </xdr:to>
    <xdr:sp macro="" textlink="">
      <xdr:nvSpPr>
        <xdr:cNvPr id="872" name="楕円 871">
          <a:extLst>
            <a:ext uri="{FF2B5EF4-FFF2-40B4-BE49-F238E27FC236}">
              <a16:creationId xmlns:a16="http://schemas.microsoft.com/office/drawing/2014/main" id="{5CA4CEB1-8624-4C07-9BDB-9A5A5D16CBC3}"/>
            </a:ext>
          </a:extLst>
        </xdr:cNvPr>
        <xdr:cNvSpPr/>
      </xdr:nvSpPr>
      <xdr:spPr>
        <a:xfrm>
          <a:off x="12029440" y="175513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167639</xdr:rowOff>
    </xdr:from>
    <xdr:to>
      <xdr:col>76</xdr:col>
      <xdr:colOff>114300</xdr:colOff>
      <xdr:row>105</xdr:row>
      <xdr:rowOff>34289</xdr:rowOff>
    </xdr:to>
    <xdr:cxnSp macro="">
      <xdr:nvCxnSpPr>
        <xdr:cNvPr id="873" name="直線コネクタ 872">
          <a:extLst>
            <a:ext uri="{FF2B5EF4-FFF2-40B4-BE49-F238E27FC236}">
              <a16:creationId xmlns:a16="http://schemas.microsoft.com/office/drawing/2014/main" id="{9342B8E5-2883-4D73-AD4F-BAFE6B1CFBB1}"/>
            </a:ext>
          </a:extLst>
        </xdr:cNvPr>
        <xdr:cNvCxnSpPr/>
      </xdr:nvCxnSpPr>
      <xdr:spPr>
        <a:xfrm>
          <a:off x="12072620" y="17602199"/>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76836</xdr:rowOff>
    </xdr:from>
    <xdr:to>
      <xdr:col>67</xdr:col>
      <xdr:colOff>101600</xdr:colOff>
      <xdr:row>105</xdr:row>
      <xdr:rowOff>6986</xdr:rowOff>
    </xdr:to>
    <xdr:sp macro="" textlink="">
      <xdr:nvSpPr>
        <xdr:cNvPr id="874" name="楕円 873">
          <a:extLst>
            <a:ext uri="{FF2B5EF4-FFF2-40B4-BE49-F238E27FC236}">
              <a16:creationId xmlns:a16="http://schemas.microsoft.com/office/drawing/2014/main" id="{E62E9D84-6D8F-4DF6-912A-D1DC6EAA9E54}"/>
            </a:ext>
          </a:extLst>
        </xdr:cNvPr>
        <xdr:cNvSpPr/>
      </xdr:nvSpPr>
      <xdr:spPr>
        <a:xfrm>
          <a:off x="11231880" y="175113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127636</xdr:rowOff>
    </xdr:from>
    <xdr:to>
      <xdr:col>71</xdr:col>
      <xdr:colOff>177800</xdr:colOff>
      <xdr:row>104</xdr:row>
      <xdr:rowOff>167639</xdr:rowOff>
    </xdr:to>
    <xdr:cxnSp macro="">
      <xdr:nvCxnSpPr>
        <xdr:cNvPr id="875" name="直線コネクタ 874">
          <a:extLst>
            <a:ext uri="{FF2B5EF4-FFF2-40B4-BE49-F238E27FC236}">
              <a16:creationId xmlns:a16="http://schemas.microsoft.com/office/drawing/2014/main" id="{962B71CB-7586-4984-A6B1-856FFA70BEFA}"/>
            </a:ext>
          </a:extLst>
        </xdr:cNvPr>
        <xdr:cNvCxnSpPr/>
      </xdr:nvCxnSpPr>
      <xdr:spPr>
        <a:xfrm>
          <a:off x="11282680" y="17562196"/>
          <a:ext cx="78994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55897</xdr:rowOff>
    </xdr:from>
    <xdr:ext cx="405111" cy="259045"/>
    <xdr:sp macro="" textlink="">
      <xdr:nvSpPr>
        <xdr:cNvPr id="876" name="n_1aveValue【公民館】&#10;有形固定資産減価償却率">
          <a:extLst>
            <a:ext uri="{FF2B5EF4-FFF2-40B4-BE49-F238E27FC236}">
              <a16:creationId xmlns:a16="http://schemas.microsoft.com/office/drawing/2014/main" id="{3B0663C4-CEDF-487E-AAC6-0AD3E419B4EF}"/>
            </a:ext>
          </a:extLst>
        </xdr:cNvPr>
        <xdr:cNvSpPr txBox="1"/>
      </xdr:nvSpPr>
      <xdr:spPr>
        <a:xfrm>
          <a:off x="13437244" y="1732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36847</xdr:rowOff>
    </xdr:from>
    <xdr:ext cx="405111" cy="259045"/>
    <xdr:sp macro="" textlink="">
      <xdr:nvSpPr>
        <xdr:cNvPr id="877" name="n_2aveValue【公民館】&#10;有形固定資産減価償却率">
          <a:extLst>
            <a:ext uri="{FF2B5EF4-FFF2-40B4-BE49-F238E27FC236}">
              <a16:creationId xmlns:a16="http://schemas.microsoft.com/office/drawing/2014/main" id="{EE07A571-9234-4D2E-8E41-1AFE3EAA5598}"/>
            </a:ext>
          </a:extLst>
        </xdr:cNvPr>
        <xdr:cNvSpPr txBox="1"/>
      </xdr:nvSpPr>
      <xdr:spPr>
        <a:xfrm>
          <a:off x="12675244" y="1730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41927</xdr:rowOff>
    </xdr:from>
    <xdr:ext cx="405111" cy="259045"/>
    <xdr:sp macro="" textlink="">
      <xdr:nvSpPr>
        <xdr:cNvPr id="878" name="n_3aveValue【公民館】&#10;有形固定資産減価償却率">
          <a:extLst>
            <a:ext uri="{FF2B5EF4-FFF2-40B4-BE49-F238E27FC236}">
              <a16:creationId xmlns:a16="http://schemas.microsoft.com/office/drawing/2014/main" id="{E814F1B2-38B5-4367-9D52-56DA664B00F0}"/>
            </a:ext>
          </a:extLst>
        </xdr:cNvPr>
        <xdr:cNvSpPr txBox="1"/>
      </xdr:nvSpPr>
      <xdr:spPr>
        <a:xfrm>
          <a:off x="11900544" y="17644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124477</xdr:rowOff>
    </xdr:from>
    <xdr:ext cx="405111" cy="259045"/>
    <xdr:sp macro="" textlink="">
      <xdr:nvSpPr>
        <xdr:cNvPr id="879" name="n_4aveValue【公民館】&#10;有形固定資産減価償却率">
          <a:extLst>
            <a:ext uri="{FF2B5EF4-FFF2-40B4-BE49-F238E27FC236}">
              <a16:creationId xmlns:a16="http://schemas.microsoft.com/office/drawing/2014/main" id="{3816A0E6-7574-4E93-9ED4-3A727C62D1B8}"/>
            </a:ext>
          </a:extLst>
        </xdr:cNvPr>
        <xdr:cNvSpPr txBox="1"/>
      </xdr:nvSpPr>
      <xdr:spPr>
        <a:xfrm>
          <a:off x="11102984" y="1722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112413</xdr:rowOff>
    </xdr:from>
    <xdr:ext cx="405111" cy="259045"/>
    <xdr:sp macro="" textlink="">
      <xdr:nvSpPr>
        <xdr:cNvPr id="880" name="n_1mainValue【公民館】&#10;有形固定資産減価償却率">
          <a:extLst>
            <a:ext uri="{FF2B5EF4-FFF2-40B4-BE49-F238E27FC236}">
              <a16:creationId xmlns:a16="http://schemas.microsoft.com/office/drawing/2014/main" id="{BD79F270-402A-4E4A-8236-57856E58EC8C}"/>
            </a:ext>
          </a:extLst>
        </xdr:cNvPr>
        <xdr:cNvSpPr txBox="1"/>
      </xdr:nvSpPr>
      <xdr:spPr>
        <a:xfrm>
          <a:off x="13437244" y="17714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76216</xdr:rowOff>
    </xdr:from>
    <xdr:ext cx="405111" cy="259045"/>
    <xdr:sp macro="" textlink="">
      <xdr:nvSpPr>
        <xdr:cNvPr id="881" name="n_2mainValue【公民館】&#10;有形固定資産減価償却率">
          <a:extLst>
            <a:ext uri="{FF2B5EF4-FFF2-40B4-BE49-F238E27FC236}">
              <a16:creationId xmlns:a16="http://schemas.microsoft.com/office/drawing/2014/main" id="{95730952-0DAB-4D32-9A5A-68A2D8CDC9CA}"/>
            </a:ext>
          </a:extLst>
        </xdr:cNvPr>
        <xdr:cNvSpPr txBox="1"/>
      </xdr:nvSpPr>
      <xdr:spPr>
        <a:xfrm>
          <a:off x="12675244" y="17678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63516</xdr:rowOff>
    </xdr:from>
    <xdr:ext cx="405111" cy="259045"/>
    <xdr:sp macro="" textlink="">
      <xdr:nvSpPr>
        <xdr:cNvPr id="882" name="n_3mainValue【公民館】&#10;有形固定資産減価償却率">
          <a:extLst>
            <a:ext uri="{FF2B5EF4-FFF2-40B4-BE49-F238E27FC236}">
              <a16:creationId xmlns:a16="http://schemas.microsoft.com/office/drawing/2014/main" id="{33689419-0D55-4BF7-9708-809543209886}"/>
            </a:ext>
          </a:extLst>
        </xdr:cNvPr>
        <xdr:cNvSpPr txBox="1"/>
      </xdr:nvSpPr>
      <xdr:spPr>
        <a:xfrm>
          <a:off x="11900544" y="17330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169563</xdr:rowOff>
    </xdr:from>
    <xdr:ext cx="405111" cy="259045"/>
    <xdr:sp macro="" textlink="">
      <xdr:nvSpPr>
        <xdr:cNvPr id="883" name="n_4mainValue【公民館】&#10;有形固定資産減価償却率">
          <a:extLst>
            <a:ext uri="{FF2B5EF4-FFF2-40B4-BE49-F238E27FC236}">
              <a16:creationId xmlns:a16="http://schemas.microsoft.com/office/drawing/2014/main" id="{49E15B7A-715C-406E-B122-E49CACE55C86}"/>
            </a:ext>
          </a:extLst>
        </xdr:cNvPr>
        <xdr:cNvSpPr txBox="1"/>
      </xdr:nvSpPr>
      <xdr:spPr>
        <a:xfrm>
          <a:off x="11102984" y="1760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4" name="正方形/長方形 883">
          <a:extLst>
            <a:ext uri="{FF2B5EF4-FFF2-40B4-BE49-F238E27FC236}">
              <a16:creationId xmlns:a16="http://schemas.microsoft.com/office/drawing/2014/main" id="{5EA79C05-483D-4AE2-A3F2-D0BE85C08FF9}"/>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5" name="正方形/長方形 884">
          <a:extLst>
            <a:ext uri="{FF2B5EF4-FFF2-40B4-BE49-F238E27FC236}">
              <a16:creationId xmlns:a16="http://schemas.microsoft.com/office/drawing/2014/main" id="{EBA6E8A5-B59A-4B22-A9D3-578DB2D5F6D4}"/>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6" name="正方形/長方形 885">
          <a:extLst>
            <a:ext uri="{FF2B5EF4-FFF2-40B4-BE49-F238E27FC236}">
              <a16:creationId xmlns:a16="http://schemas.microsoft.com/office/drawing/2014/main" id="{DFCC2D00-9788-418C-8DFD-1FA980215032}"/>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7" name="正方形/長方形 886">
          <a:extLst>
            <a:ext uri="{FF2B5EF4-FFF2-40B4-BE49-F238E27FC236}">
              <a16:creationId xmlns:a16="http://schemas.microsoft.com/office/drawing/2014/main" id="{5CE1C07F-72BD-461D-AB75-1454DBD7B481}"/>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8" name="正方形/長方形 887">
          <a:extLst>
            <a:ext uri="{FF2B5EF4-FFF2-40B4-BE49-F238E27FC236}">
              <a16:creationId xmlns:a16="http://schemas.microsoft.com/office/drawing/2014/main" id="{2AF8FB46-EB63-4A0B-9C2A-3E5996A535F2}"/>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9" name="正方形/長方形 888">
          <a:extLst>
            <a:ext uri="{FF2B5EF4-FFF2-40B4-BE49-F238E27FC236}">
              <a16:creationId xmlns:a16="http://schemas.microsoft.com/office/drawing/2014/main" id="{29643484-3D37-498E-AA47-A64DC0E13436}"/>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0" name="正方形/長方形 889">
          <a:extLst>
            <a:ext uri="{FF2B5EF4-FFF2-40B4-BE49-F238E27FC236}">
              <a16:creationId xmlns:a16="http://schemas.microsoft.com/office/drawing/2014/main" id="{F5FACFC5-CB74-492B-8E59-B164158AE6BC}"/>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1" name="正方形/長方形 890">
          <a:extLst>
            <a:ext uri="{FF2B5EF4-FFF2-40B4-BE49-F238E27FC236}">
              <a16:creationId xmlns:a16="http://schemas.microsoft.com/office/drawing/2014/main" id="{2C40CF47-3BB3-4949-8203-C9922CD65AA4}"/>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2" name="テキスト ボックス 891">
          <a:extLst>
            <a:ext uri="{FF2B5EF4-FFF2-40B4-BE49-F238E27FC236}">
              <a16:creationId xmlns:a16="http://schemas.microsoft.com/office/drawing/2014/main" id="{1D59FB60-8396-4126-9CF9-F1B27E3D0637}"/>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3" name="直線コネクタ 892">
          <a:extLst>
            <a:ext uri="{FF2B5EF4-FFF2-40B4-BE49-F238E27FC236}">
              <a16:creationId xmlns:a16="http://schemas.microsoft.com/office/drawing/2014/main" id="{ACAAE4A8-1BF1-4DDB-87F5-0F3A0A657A74}"/>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4" name="直線コネクタ 893">
          <a:extLst>
            <a:ext uri="{FF2B5EF4-FFF2-40B4-BE49-F238E27FC236}">
              <a16:creationId xmlns:a16="http://schemas.microsoft.com/office/drawing/2014/main" id="{F1BA4D24-E79B-4A70-B847-A38CBAA063F5}"/>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95" name="テキスト ボックス 894">
          <a:extLst>
            <a:ext uri="{FF2B5EF4-FFF2-40B4-BE49-F238E27FC236}">
              <a16:creationId xmlns:a16="http://schemas.microsoft.com/office/drawing/2014/main" id="{51A054B1-46E2-40BD-925E-9B490BAB3084}"/>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96" name="直線コネクタ 895">
          <a:extLst>
            <a:ext uri="{FF2B5EF4-FFF2-40B4-BE49-F238E27FC236}">
              <a16:creationId xmlns:a16="http://schemas.microsoft.com/office/drawing/2014/main" id="{43F2DB67-8C31-45EB-B114-1C22C1878D74}"/>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97" name="テキスト ボックス 896">
          <a:extLst>
            <a:ext uri="{FF2B5EF4-FFF2-40B4-BE49-F238E27FC236}">
              <a16:creationId xmlns:a16="http://schemas.microsoft.com/office/drawing/2014/main" id="{0A06B8B7-37AC-4796-BD8C-106EB54BBFC1}"/>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98" name="直線コネクタ 897">
          <a:extLst>
            <a:ext uri="{FF2B5EF4-FFF2-40B4-BE49-F238E27FC236}">
              <a16:creationId xmlns:a16="http://schemas.microsoft.com/office/drawing/2014/main" id="{BAA13484-00BC-4B89-A8D9-B38C8D68B9D1}"/>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99" name="テキスト ボックス 898">
          <a:extLst>
            <a:ext uri="{FF2B5EF4-FFF2-40B4-BE49-F238E27FC236}">
              <a16:creationId xmlns:a16="http://schemas.microsoft.com/office/drawing/2014/main" id="{A961EC65-61D3-4C25-9B9C-333E1A64424F}"/>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0" name="直線コネクタ 899">
          <a:extLst>
            <a:ext uri="{FF2B5EF4-FFF2-40B4-BE49-F238E27FC236}">
              <a16:creationId xmlns:a16="http://schemas.microsoft.com/office/drawing/2014/main" id="{F3036F88-8601-4846-92EA-33F6A1333C0E}"/>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1" name="テキスト ボックス 900">
          <a:extLst>
            <a:ext uri="{FF2B5EF4-FFF2-40B4-BE49-F238E27FC236}">
              <a16:creationId xmlns:a16="http://schemas.microsoft.com/office/drawing/2014/main" id="{7E9E039A-C3F2-4FD7-8956-355C4A6B5EB6}"/>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2" name="直線コネクタ 901">
          <a:extLst>
            <a:ext uri="{FF2B5EF4-FFF2-40B4-BE49-F238E27FC236}">
              <a16:creationId xmlns:a16="http://schemas.microsoft.com/office/drawing/2014/main" id="{F50DD3A5-F838-412F-9907-72EA9B716433}"/>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3" name="テキスト ボックス 902">
          <a:extLst>
            <a:ext uri="{FF2B5EF4-FFF2-40B4-BE49-F238E27FC236}">
              <a16:creationId xmlns:a16="http://schemas.microsoft.com/office/drawing/2014/main" id="{8D932145-38A8-4CD3-AD06-D4B63931CFC9}"/>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4" name="直線コネクタ 903">
          <a:extLst>
            <a:ext uri="{FF2B5EF4-FFF2-40B4-BE49-F238E27FC236}">
              <a16:creationId xmlns:a16="http://schemas.microsoft.com/office/drawing/2014/main" id="{2D98B1E1-7B4E-41D4-8C81-1D8BD65CA27D}"/>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05" name="テキスト ボックス 904">
          <a:extLst>
            <a:ext uri="{FF2B5EF4-FFF2-40B4-BE49-F238E27FC236}">
              <a16:creationId xmlns:a16="http://schemas.microsoft.com/office/drawing/2014/main" id="{0D554D73-47F6-4A13-8869-1B2B2D4B93EC}"/>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6" name="直線コネクタ 905">
          <a:extLst>
            <a:ext uri="{FF2B5EF4-FFF2-40B4-BE49-F238E27FC236}">
              <a16:creationId xmlns:a16="http://schemas.microsoft.com/office/drawing/2014/main" id="{DDE7B91B-BF86-4A27-B1FF-D310D796EC24}"/>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7" name="テキスト ボックス 906">
          <a:extLst>
            <a:ext uri="{FF2B5EF4-FFF2-40B4-BE49-F238E27FC236}">
              <a16:creationId xmlns:a16="http://schemas.microsoft.com/office/drawing/2014/main" id="{90DD36CF-3E0D-4EF2-A9D0-4086C227056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8" name="【公民館】&#10;一人当たり面積グラフ枠">
          <a:extLst>
            <a:ext uri="{FF2B5EF4-FFF2-40B4-BE49-F238E27FC236}">
              <a16:creationId xmlns:a16="http://schemas.microsoft.com/office/drawing/2014/main" id="{696AA217-0090-43C9-9236-5772097DC963}"/>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20682</xdr:rowOff>
    </xdr:to>
    <xdr:cxnSp macro="">
      <xdr:nvCxnSpPr>
        <xdr:cNvPr id="909" name="直線コネクタ 908">
          <a:extLst>
            <a:ext uri="{FF2B5EF4-FFF2-40B4-BE49-F238E27FC236}">
              <a16:creationId xmlns:a16="http://schemas.microsoft.com/office/drawing/2014/main" id="{96C9623E-FE95-409C-B48C-C3D9A11A21F3}"/>
            </a:ext>
          </a:extLst>
        </xdr:cNvPr>
        <xdr:cNvCxnSpPr/>
      </xdr:nvCxnSpPr>
      <xdr:spPr>
        <a:xfrm flipV="1">
          <a:off x="19509104" y="16889186"/>
          <a:ext cx="0" cy="140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24509</xdr:rowOff>
    </xdr:from>
    <xdr:ext cx="469744" cy="259045"/>
    <xdr:sp macro="" textlink="">
      <xdr:nvSpPr>
        <xdr:cNvPr id="910" name="【公民館】&#10;一人当たり面積最小値テキスト">
          <a:extLst>
            <a:ext uri="{FF2B5EF4-FFF2-40B4-BE49-F238E27FC236}">
              <a16:creationId xmlns:a16="http://schemas.microsoft.com/office/drawing/2014/main" id="{7BEDAA7D-A563-47CB-B6C8-D3AA73CC1A2D}"/>
            </a:ext>
          </a:extLst>
        </xdr:cNvPr>
        <xdr:cNvSpPr txBox="1"/>
      </xdr:nvSpPr>
      <xdr:spPr>
        <a:xfrm>
          <a:off x="19547840" y="18297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20682</xdr:rowOff>
    </xdr:from>
    <xdr:to>
      <xdr:col>116</xdr:col>
      <xdr:colOff>152400</xdr:colOff>
      <xdr:row>109</xdr:row>
      <xdr:rowOff>20682</xdr:rowOff>
    </xdr:to>
    <xdr:cxnSp macro="">
      <xdr:nvCxnSpPr>
        <xdr:cNvPr id="911" name="直線コネクタ 910">
          <a:extLst>
            <a:ext uri="{FF2B5EF4-FFF2-40B4-BE49-F238E27FC236}">
              <a16:creationId xmlns:a16="http://schemas.microsoft.com/office/drawing/2014/main" id="{56E8F80A-36F7-4F89-BBF7-7C38622026F7}"/>
            </a:ext>
          </a:extLst>
        </xdr:cNvPr>
        <xdr:cNvCxnSpPr/>
      </xdr:nvCxnSpPr>
      <xdr:spPr>
        <a:xfrm>
          <a:off x="19443700" y="182934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912" name="【公民館】&#10;一人当たり面積最大値テキスト">
          <a:extLst>
            <a:ext uri="{FF2B5EF4-FFF2-40B4-BE49-F238E27FC236}">
              <a16:creationId xmlns:a16="http://schemas.microsoft.com/office/drawing/2014/main" id="{FE270F38-EBE2-42D2-A073-665CA316ADBD}"/>
            </a:ext>
          </a:extLst>
        </xdr:cNvPr>
        <xdr:cNvSpPr txBox="1"/>
      </xdr:nvSpPr>
      <xdr:spPr>
        <a:xfrm>
          <a:off x="19547840" y="16668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913" name="直線コネクタ 912">
          <a:extLst>
            <a:ext uri="{FF2B5EF4-FFF2-40B4-BE49-F238E27FC236}">
              <a16:creationId xmlns:a16="http://schemas.microsoft.com/office/drawing/2014/main" id="{DD61A5D1-4553-472D-8284-F717B6D7C621}"/>
            </a:ext>
          </a:extLst>
        </xdr:cNvPr>
        <xdr:cNvCxnSpPr/>
      </xdr:nvCxnSpPr>
      <xdr:spPr>
        <a:xfrm>
          <a:off x="19443700" y="168891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5822</xdr:rowOff>
    </xdr:from>
    <xdr:ext cx="469744" cy="259045"/>
    <xdr:sp macro="" textlink="">
      <xdr:nvSpPr>
        <xdr:cNvPr id="914" name="【公民館】&#10;一人当たり面積平均値テキスト">
          <a:extLst>
            <a:ext uri="{FF2B5EF4-FFF2-40B4-BE49-F238E27FC236}">
              <a16:creationId xmlns:a16="http://schemas.microsoft.com/office/drawing/2014/main" id="{3E8D4FAF-0BB0-4124-A591-3E2D4F3E25E8}"/>
            </a:ext>
          </a:extLst>
        </xdr:cNvPr>
        <xdr:cNvSpPr txBox="1"/>
      </xdr:nvSpPr>
      <xdr:spPr>
        <a:xfrm>
          <a:off x="19547840" y="177756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154395</xdr:rowOff>
    </xdr:from>
    <xdr:to>
      <xdr:col>116</xdr:col>
      <xdr:colOff>114300</xdr:colOff>
      <xdr:row>107</xdr:row>
      <xdr:rowOff>84545</xdr:rowOff>
    </xdr:to>
    <xdr:sp macro="" textlink="">
      <xdr:nvSpPr>
        <xdr:cNvPr id="915" name="フローチャート: 判断 914">
          <a:extLst>
            <a:ext uri="{FF2B5EF4-FFF2-40B4-BE49-F238E27FC236}">
              <a16:creationId xmlns:a16="http://schemas.microsoft.com/office/drawing/2014/main" id="{9A68ED83-9D8B-4728-8391-E0115B0C7480}"/>
            </a:ext>
          </a:extLst>
        </xdr:cNvPr>
        <xdr:cNvSpPr/>
      </xdr:nvSpPr>
      <xdr:spPr>
        <a:xfrm>
          <a:off x="19458940" y="179242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160927</xdr:rowOff>
    </xdr:from>
    <xdr:to>
      <xdr:col>112</xdr:col>
      <xdr:colOff>38100</xdr:colOff>
      <xdr:row>107</xdr:row>
      <xdr:rowOff>91077</xdr:rowOff>
    </xdr:to>
    <xdr:sp macro="" textlink="">
      <xdr:nvSpPr>
        <xdr:cNvPr id="916" name="フローチャート: 判断 915">
          <a:extLst>
            <a:ext uri="{FF2B5EF4-FFF2-40B4-BE49-F238E27FC236}">
              <a16:creationId xmlns:a16="http://schemas.microsoft.com/office/drawing/2014/main" id="{B46FF3E5-0CC2-4882-8790-60C7F02F31D7}"/>
            </a:ext>
          </a:extLst>
        </xdr:cNvPr>
        <xdr:cNvSpPr/>
      </xdr:nvSpPr>
      <xdr:spPr>
        <a:xfrm>
          <a:off x="18735040" y="179307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142966</xdr:rowOff>
    </xdr:from>
    <xdr:to>
      <xdr:col>107</xdr:col>
      <xdr:colOff>101600</xdr:colOff>
      <xdr:row>107</xdr:row>
      <xdr:rowOff>73116</xdr:rowOff>
    </xdr:to>
    <xdr:sp macro="" textlink="">
      <xdr:nvSpPr>
        <xdr:cNvPr id="917" name="フローチャート: 判断 916">
          <a:extLst>
            <a:ext uri="{FF2B5EF4-FFF2-40B4-BE49-F238E27FC236}">
              <a16:creationId xmlns:a16="http://schemas.microsoft.com/office/drawing/2014/main" id="{68663C96-0926-4DBB-81C9-0C146BCA721B}"/>
            </a:ext>
          </a:extLst>
        </xdr:cNvPr>
        <xdr:cNvSpPr/>
      </xdr:nvSpPr>
      <xdr:spPr>
        <a:xfrm>
          <a:off x="17937480" y="17912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149498</xdr:rowOff>
    </xdr:from>
    <xdr:to>
      <xdr:col>102</xdr:col>
      <xdr:colOff>165100</xdr:colOff>
      <xdr:row>107</xdr:row>
      <xdr:rowOff>79648</xdr:rowOff>
    </xdr:to>
    <xdr:sp macro="" textlink="">
      <xdr:nvSpPr>
        <xdr:cNvPr id="918" name="フローチャート: 判断 917">
          <a:extLst>
            <a:ext uri="{FF2B5EF4-FFF2-40B4-BE49-F238E27FC236}">
              <a16:creationId xmlns:a16="http://schemas.microsoft.com/office/drawing/2014/main" id="{6CB6EC08-5CA4-421C-BDE3-A5BEC596BB08}"/>
            </a:ext>
          </a:extLst>
        </xdr:cNvPr>
        <xdr:cNvSpPr/>
      </xdr:nvSpPr>
      <xdr:spPr>
        <a:xfrm>
          <a:off x="17162780" y="179193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95613</xdr:rowOff>
    </xdr:from>
    <xdr:to>
      <xdr:col>98</xdr:col>
      <xdr:colOff>38100</xdr:colOff>
      <xdr:row>108</xdr:row>
      <xdr:rowOff>25763</xdr:rowOff>
    </xdr:to>
    <xdr:sp macro="" textlink="">
      <xdr:nvSpPr>
        <xdr:cNvPr id="919" name="フローチャート: 判断 918">
          <a:extLst>
            <a:ext uri="{FF2B5EF4-FFF2-40B4-BE49-F238E27FC236}">
              <a16:creationId xmlns:a16="http://schemas.microsoft.com/office/drawing/2014/main" id="{A8D2318E-531C-4CD9-AB34-6F40C3C9B3CE}"/>
            </a:ext>
          </a:extLst>
        </xdr:cNvPr>
        <xdr:cNvSpPr/>
      </xdr:nvSpPr>
      <xdr:spPr>
        <a:xfrm>
          <a:off x="16388080" y="180330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3AD04FAE-1D00-4EE6-AFA5-AFE0D23F0984}"/>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F5039242-8165-44A5-B30E-6991E288A246}"/>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1DDCB515-5A56-4804-90B5-D6C035218DC9}"/>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FDA36713-9926-4E4A-A0EB-72D524B033B3}"/>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F6C49F55-528D-4F0F-AE3B-2CD2D12C82F7}"/>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64588</xdr:rowOff>
    </xdr:from>
    <xdr:to>
      <xdr:col>116</xdr:col>
      <xdr:colOff>114300</xdr:colOff>
      <xdr:row>108</xdr:row>
      <xdr:rowOff>166188</xdr:rowOff>
    </xdr:to>
    <xdr:sp macro="" textlink="">
      <xdr:nvSpPr>
        <xdr:cNvPr id="925" name="楕円 924">
          <a:extLst>
            <a:ext uri="{FF2B5EF4-FFF2-40B4-BE49-F238E27FC236}">
              <a16:creationId xmlns:a16="http://schemas.microsoft.com/office/drawing/2014/main" id="{CA7106C5-AF03-4C6C-AEAD-E7A635657857}"/>
            </a:ext>
          </a:extLst>
        </xdr:cNvPr>
        <xdr:cNvSpPr/>
      </xdr:nvSpPr>
      <xdr:spPr>
        <a:xfrm>
          <a:off x="19458940" y="1816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150965</xdr:rowOff>
    </xdr:from>
    <xdr:ext cx="469744" cy="259045"/>
    <xdr:sp macro="" textlink="">
      <xdr:nvSpPr>
        <xdr:cNvPr id="926" name="【公民館】&#10;一人当たり面積該当値テキスト">
          <a:extLst>
            <a:ext uri="{FF2B5EF4-FFF2-40B4-BE49-F238E27FC236}">
              <a16:creationId xmlns:a16="http://schemas.microsoft.com/office/drawing/2014/main" id="{02678360-176A-4A8A-B034-FFF10D5F1B6D}"/>
            </a:ext>
          </a:extLst>
        </xdr:cNvPr>
        <xdr:cNvSpPr txBox="1"/>
      </xdr:nvSpPr>
      <xdr:spPr>
        <a:xfrm>
          <a:off x="19547840" y="18088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66221</xdr:rowOff>
    </xdr:from>
    <xdr:to>
      <xdr:col>112</xdr:col>
      <xdr:colOff>38100</xdr:colOff>
      <xdr:row>108</xdr:row>
      <xdr:rowOff>167821</xdr:rowOff>
    </xdr:to>
    <xdr:sp macro="" textlink="">
      <xdr:nvSpPr>
        <xdr:cNvPr id="927" name="楕円 926">
          <a:extLst>
            <a:ext uri="{FF2B5EF4-FFF2-40B4-BE49-F238E27FC236}">
              <a16:creationId xmlns:a16="http://schemas.microsoft.com/office/drawing/2014/main" id="{DC717503-7BE9-4F33-A59D-47689F420C94}"/>
            </a:ext>
          </a:extLst>
        </xdr:cNvPr>
        <xdr:cNvSpPr/>
      </xdr:nvSpPr>
      <xdr:spPr>
        <a:xfrm>
          <a:off x="18735040" y="1817134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115388</xdr:rowOff>
    </xdr:from>
    <xdr:to>
      <xdr:col>116</xdr:col>
      <xdr:colOff>63500</xdr:colOff>
      <xdr:row>108</xdr:row>
      <xdr:rowOff>117021</xdr:rowOff>
    </xdr:to>
    <xdr:cxnSp macro="">
      <xdr:nvCxnSpPr>
        <xdr:cNvPr id="928" name="直線コネクタ 927">
          <a:extLst>
            <a:ext uri="{FF2B5EF4-FFF2-40B4-BE49-F238E27FC236}">
              <a16:creationId xmlns:a16="http://schemas.microsoft.com/office/drawing/2014/main" id="{8154C756-122C-4B94-80FE-078C1D3F433C}"/>
            </a:ext>
          </a:extLst>
        </xdr:cNvPr>
        <xdr:cNvCxnSpPr/>
      </xdr:nvCxnSpPr>
      <xdr:spPr>
        <a:xfrm flipV="1">
          <a:off x="18778220" y="18220508"/>
          <a:ext cx="73152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69487</xdr:rowOff>
    </xdr:from>
    <xdr:to>
      <xdr:col>107</xdr:col>
      <xdr:colOff>101600</xdr:colOff>
      <xdr:row>108</xdr:row>
      <xdr:rowOff>171087</xdr:rowOff>
    </xdr:to>
    <xdr:sp macro="" textlink="">
      <xdr:nvSpPr>
        <xdr:cNvPr id="929" name="楕円 928">
          <a:extLst>
            <a:ext uri="{FF2B5EF4-FFF2-40B4-BE49-F238E27FC236}">
              <a16:creationId xmlns:a16="http://schemas.microsoft.com/office/drawing/2014/main" id="{947D35A2-D767-45FA-B6AF-6F80D1BC9332}"/>
            </a:ext>
          </a:extLst>
        </xdr:cNvPr>
        <xdr:cNvSpPr/>
      </xdr:nvSpPr>
      <xdr:spPr>
        <a:xfrm>
          <a:off x="17937480" y="1817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117021</xdr:rowOff>
    </xdr:from>
    <xdr:to>
      <xdr:col>111</xdr:col>
      <xdr:colOff>177800</xdr:colOff>
      <xdr:row>108</xdr:row>
      <xdr:rowOff>120287</xdr:rowOff>
    </xdr:to>
    <xdr:cxnSp macro="">
      <xdr:nvCxnSpPr>
        <xdr:cNvPr id="930" name="直線コネクタ 929">
          <a:extLst>
            <a:ext uri="{FF2B5EF4-FFF2-40B4-BE49-F238E27FC236}">
              <a16:creationId xmlns:a16="http://schemas.microsoft.com/office/drawing/2014/main" id="{BB019FF7-674F-4B68-B76E-5C23EF725C2F}"/>
            </a:ext>
          </a:extLst>
        </xdr:cNvPr>
        <xdr:cNvCxnSpPr/>
      </xdr:nvCxnSpPr>
      <xdr:spPr>
        <a:xfrm flipV="1">
          <a:off x="17988280" y="18222141"/>
          <a:ext cx="78994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71120</xdr:rowOff>
    </xdr:from>
    <xdr:to>
      <xdr:col>102</xdr:col>
      <xdr:colOff>165100</xdr:colOff>
      <xdr:row>109</xdr:row>
      <xdr:rowOff>1270</xdr:rowOff>
    </xdr:to>
    <xdr:sp macro="" textlink="">
      <xdr:nvSpPr>
        <xdr:cNvPr id="931" name="楕円 930">
          <a:extLst>
            <a:ext uri="{FF2B5EF4-FFF2-40B4-BE49-F238E27FC236}">
              <a16:creationId xmlns:a16="http://schemas.microsoft.com/office/drawing/2014/main" id="{A8B5B35A-8D7E-4CAD-8011-D53872774DE2}"/>
            </a:ext>
          </a:extLst>
        </xdr:cNvPr>
        <xdr:cNvSpPr/>
      </xdr:nvSpPr>
      <xdr:spPr>
        <a:xfrm>
          <a:off x="17162780" y="18176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120287</xdr:rowOff>
    </xdr:from>
    <xdr:to>
      <xdr:col>107</xdr:col>
      <xdr:colOff>50800</xdr:colOff>
      <xdr:row>108</xdr:row>
      <xdr:rowOff>121920</xdr:rowOff>
    </xdr:to>
    <xdr:cxnSp macro="">
      <xdr:nvCxnSpPr>
        <xdr:cNvPr id="932" name="直線コネクタ 931">
          <a:extLst>
            <a:ext uri="{FF2B5EF4-FFF2-40B4-BE49-F238E27FC236}">
              <a16:creationId xmlns:a16="http://schemas.microsoft.com/office/drawing/2014/main" id="{97791557-5D26-4CC3-BBA2-65613FDE13E7}"/>
            </a:ext>
          </a:extLst>
        </xdr:cNvPr>
        <xdr:cNvCxnSpPr/>
      </xdr:nvCxnSpPr>
      <xdr:spPr>
        <a:xfrm flipV="1">
          <a:off x="17213580" y="18225407"/>
          <a:ext cx="7747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72752</xdr:rowOff>
    </xdr:from>
    <xdr:to>
      <xdr:col>98</xdr:col>
      <xdr:colOff>38100</xdr:colOff>
      <xdr:row>109</xdr:row>
      <xdr:rowOff>2902</xdr:rowOff>
    </xdr:to>
    <xdr:sp macro="" textlink="">
      <xdr:nvSpPr>
        <xdr:cNvPr id="933" name="楕円 932">
          <a:extLst>
            <a:ext uri="{FF2B5EF4-FFF2-40B4-BE49-F238E27FC236}">
              <a16:creationId xmlns:a16="http://schemas.microsoft.com/office/drawing/2014/main" id="{E611AE75-446B-4A4C-8EDE-554EA44C6809}"/>
            </a:ext>
          </a:extLst>
        </xdr:cNvPr>
        <xdr:cNvSpPr/>
      </xdr:nvSpPr>
      <xdr:spPr>
        <a:xfrm>
          <a:off x="16388080" y="181778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121920</xdr:rowOff>
    </xdr:from>
    <xdr:to>
      <xdr:col>102</xdr:col>
      <xdr:colOff>114300</xdr:colOff>
      <xdr:row>108</xdr:row>
      <xdr:rowOff>123552</xdr:rowOff>
    </xdr:to>
    <xdr:cxnSp macro="">
      <xdr:nvCxnSpPr>
        <xdr:cNvPr id="934" name="直線コネクタ 933">
          <a:extLst>
            <a:ext uri="{FF2B5EF4-FFF2-40B4-BE49-F238E27FC236}">
              <a16:creationId xmlns:a16="http://schemas.microsoft.com/office/drawing/2014/main" id="{F5CD03DB-1F6D-4163-8716-47935000543E}"/>
            </a:ext>
          </a:extLst>
        </xdr:cNvPr>
        <xdr:cNvCxnSpPr/>
      </xdr:nvCxnSpPr>
      <xdr:spPr>
        <a:xfrm flipV="1">
          <a:off x="16431260" y="18227040"/>
          <a:ext cx="78232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107604</xdr:rowOff>
    </xdr:from>
    <xdr:ext cx="469744" cy="259045"/>
    <xdr:sp macro="" textlink="">
      <xdr:nvSpPr>
        <xdr:cNvPr id="935" name="n_1aveValue【公民館】&#10;一人当たり面積">
          <a:extLst>
            <a:ext uri="{FF2B5EF4-FFF2-40B4-BE49-F238E27FC236}">
              <a16:creationId xmlns:a16="http://schemas.microsoft.com/office/drawing/2014/main" id="{C1566EB8-C079-4E56-989B-106FCB8F54B9}"/>
            </a:ext>
          </a:extLst>
        </xdr:cNvPr>
        <xdr:cNvSpPr txBox="1"/>
      </xdr:nvSpPr>
      <xdr:spPr>
        <a:xfrm>
          <a:off x="18561127" y="1770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89643</xdr:rowOff>
    </xdr:from>
    <xdr:ext cx="469744" cy="259045"/>
    <xdr:sp macro="" textlink="">
      <xdr:nvSpPr>
        <xdr:cNvPr id="936" name="n_2aveValue【公民館】&#10;一人当たり面積">
          <a:extLst>
            <a:ext uri="{FF2B5EF4-FFF2-40B4-BE49-F238E27FC236}">
              <a16:creationId xmlns:a16="http://schemas.microsoft.com/office/drawing/2014/main" id="{47BE17D3-4990-4345-8C05-FE01C8756573}"/>
            </a:ext>
          </a:extLst>
        </xdr:cNvPr>
        <xdr:cNvSpPr txBox="1"/>
      </xdr:nvSpPr>
      <xdr:spPr>
        <a:xfrm>
          <a:off x="17776267" y="17691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96175</xdr:rowOff>
    </xdr:from>
    <xdr:ext cx="469744" cy="259045"/>
    <xdr:sp macro="" textlink="">
      <xdr:nvSpPr>
        <xdr:cNvPr id="937" name="n_3aveValue【公民館】&#10;一人当たり面積">
          <a:extLst>
            <a:ext uri="{FF2B5EF4-FFF2-40B4-BE49-F238E27FC236}">
              <a16:creationId xmlns:a16="http://schemas.microsoft.com/office/drawing/2014/main" id="{3DD101F0-E0F8-4227-B6AB-66A3CFE6EEE6}"/>
            </a:ext>
          </a:extLst>
        </xdr:cNvPr>
        <xdr:cNvSpPr txBox="1"/>
      </xdr:nvSpPr>
      <xdr:spPr>
        <a:xfrm>
          <a:off x="17001567" y="17698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42290</xdr:rowOff>
    </xdr:from>
    <xdr:ext cx="469744" cy="259045"/>
    <xdr:sp macro="" textlink="">
      <xdr:nvSpPr>
        <xdr:cNvPr id="938" name="n_4aveValue【公民館】&#10;一人当たり面積">
          <a:extLst>
            <a:ext uri="{FF2B5EF4-FFF2-40B4-BE49-F238E27FC236}">
              <a16:creationId xmlns:a16="http://schemas.microsoft.com/office/drawing/2014/main" id="{9AA47D08-20FE-48C1-9083-02C5C29836C5}"/>
            </a:ext>
          </a:extLst>
        </xdr:cNvPr>
        <xdr:cNvSpPr txBox="1"/>
      </xdr:nvSpPr>
      <xdr:spPr>
        <a:xfrm>
          <a:off x="16226867" y="17812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158948</xdr:rowOff>
    </xdr:from>
    <xdr:ext cx="469744" cy="259045"/>
    <xdr:sp macro="" textlink="">
      <xdr:nvSpPr>
        <xdr:cNvPr id="939" name="n_1mainValue【公民館】&#10;一人当たり面積">
          <a:extLst>
            <a:ext uri="{FF2B5EF4-FFF2-40B4-BE49-F238E27FC236}">
              <a16:creationId xmlns:a16="http://schemas.microsoft.com/office/drawing/2014/main" id="{047C5370-5643-4415-AB4E-1CF1B55B82A9}"/>
            </a:ext>
          </a:extLst>
        </xdr:cNvPr>
        <xdr:cNvSpPr txBox="1"/>
      </xdr:nvSpPr>
      <xdr:spPr>
        <a:xfrm>
          <a:off x="18561127" y="18264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162214</xdr:rowOff>
    </xdr:from>
    <xdr:ext cx="469744" cy="259045"/>
    <xdr:sp macro="" textlink="">
      <xdr:nvSpPr>
        <xdr:cNvPr id="940" name="n_2mainValue【公民館】&#10;一人当たり面積">
          <a:extLst>
            <a:ext uri="{FF2B5EF4-FFF2-40B4-BE49-F238E27FC236}">
              <a16:creationId xmlns:a16="http://schemas.microsoft.com/office/drawing/2014/main" id="{3487DD95-4C2C-414C-8464-2B2CAACF8B0F}"/>
            </a:ext>
          </a:extLst>
        </xdr:cNvPr>
        <xdr:cNvSpPr txBox="1"/>
      </xdr:nvSpPr>
      <xdr:spPr>
        <a:xfrm>
          <a:off x="17776267" y="18267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163847</xdr:rowOff>
    </xdr:from>
    <xdr:ext cx="469744" cy="259045"/>
    <xdr:sp macro="" textlink="">
      <xdr:nvSpPr>
        <xdr:cNvPr id="941" name="n_3mainValue【公民館】&#10;一人当たり面積">
          <a:extLst>
            <a:ext uri="{FF2B5EF4-FFF2-40B4-BE49-F238E27FC236}">
              <a16:creationId xmlns:a16="http://schemas.microsoft.com/office/drawing/2014/main" id="{120F4A5A-27ED-4866-AC4F-9D7A55378ECB}"/>
            </a:ext>
          </a:extLst>
        </xdr:cNvPr>
        <xdr:cNvSpPr txBox="1"/>
      </xdr:nvSpPr>
      <xdr:spPr>
        <a:xfrm>
          <a:off x="17001567" y="1826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165479</xdr:rowOff>
    </xdr:from>
    <xdr:ext cx="469744" cy="259045"/>
    <xdr:sp macro="" textlink="">
      <xdr:nvSpPr>
        <xdr:cNvPr id="942" name="n_4mainValue【公民館】&#10;一人当たり面積">
          <a:extLst>
            <a:ext uri="{FF2B5EF4-FFF2-40B4-BE49-F238E27FC236}">
              <a16:creationId xmlns:a16="http://schemas.microsoft.com/office/drawing/2014/main" id="{644745F6-258A-4A8F-BD02-932F2EE1D488}"/>
            </a:ext>
          </a:extLst>
        </xdr:cNvPr>
        <xdr:cNvSpPr txBox="1"/>
      </xdr:nvSpPr>
      <xdr:spPr>
        <a:xfrm>
          <a:off x="16226867" y="18270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3" name="正方形/長方形 942">
          <a:extLst>
            <a:ext uri="{FF2B5EF4-FFF2-40B4-BE49-F238E27FC236}">
              <a16:creationId xmlns:a16="http://schemas.microsoft.com/office/drawing/2014/main" id="{147E4D05-393A-434F-ACBA-1435A40051A3}"/>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4" name="正方形/長方形 943">
          <a:extLst>
            <a:ext uri="{FF2B5EF4-FFF2-40B4-BE49-F238E27FC236}">
              <a16:creationId xmlns:a16="http://schemas.microsoft.com/office/drawing/2014/main" id="{CA2877CE-658C-4A76-B803-EA7BE65F3556}"/>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5" name="テキスト ボックス 944">
          <a:extLst>
            <a:ext uri="{FF2B5EF4-FFF2-40B4-BE49-F238E27FC236}">
              <a16:creationId xmlns:a16="http://schemas.microsoft.com/office/drawing/2014/main" id="{D40D8D5A-4106-4029-829F-08B80A29D849}"/>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港湾・漁港であり、特に低くなっている施設は、認定こども園・幼稚園・保育所、学校施設である。学校施設については、平成２１年度に作成した小中学校再編基本計画による小中学校の再編が平成２９年度で終了しており、平成２９年度以降、再編により用途廃止となった小中学校の除却が進むとともに今後は低下するものと見込んでいる。</a:t>
          </a:r>
        </a:p>
        <a:p>
          <a:r>
            <a:rPr kumimoji="1" lang="ja-JP" altLang="en-US" sz="1100">
              <a:latin typeface="ＭＳ Ｐゴシック" panose="020B0600070205080204" pitchFamily="50" charset="-128"/>
              <a:ea typeface="ＭＳ Ｐゴシック" panose="020B0600070205080204" pitchFamily="50" charset="-128"/>
            </a:rPr>
            <a:t>　認定こども園・幼稚園・保育所に関しても、平成２１年度に作成した保育所・幼稚園再編計画による再編により新設・集約化が進んていることから、再編により用途廃止となった施設の除却を進めることとしている。</a:t>
          </a:r>
        </a:p>
        <a:p>
          <a:r>
            <a:rPr kumimoji="1" lang="ja-JP" altLang="en-US" sz="1100">
              <a:latin typeface="ＭＳ Ｐゴシック" panose="020B0600070205080204" pitchFamily="50" charset="-128"/>
              <a:ea typeface="ＭＳ Ｐゴシック" panose="020B0600070205080204" pitchFamily="50" charset="-128"/>
            </a:rPr>
            <a:t>　また、児童館については、放課後児童クラブへの移行に伴い数値の計上がなくなっており、今後も計上されることはない。</a:t>
          </a:r>
        </a:p>
        <a:p>
          <a:r>
            <a:rPr kumimoji="1" lang="ja-JP" altLang="en-US" sz="1100">
              <a:latin typeface="ＭＳ Ｐゴシック" panose="020B0600070205080204" pitchFamily="50" charset="-128"/>
              <a:ea typeface="ＭＳ Ｐゴシック" panose="020B0600070205080204" pitchFamily="50" charset="-128"/>
            </a:rPr>
            <a:t>　いずれの施設についても、維持管理経費の増加をケアしつつ、個別施設計画に基づいて、更なる集約化、複合化を進めるとともに、老朽化対策にも取り組んでいくこととしている。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CCCD030-5725-4134-A1DD-C32A1590DB95}"/>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1ABC547-44B0-47A8-879F-E24572749DBF}"/>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BC3070A-A6CF-4D15-832B-A0D5418CE226}"/>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56EB4C0-41A3-4BAF-83B1-5039D4A8AAEA}"/>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三重県志摩市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89962D0-9448-46C3-A3B7-451701720B12}"/>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34E8C8E-CDE2-4BD7-9F1F-540E79217CC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68ABA39-12D1-46FF-B473-2EA286C530BF}"/>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E32DA3E-85DC-4185-AB34-850633BF5CB3}"/>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58ACF7B-DDBC-4AB5-A692-ED5E2FB7BFBD}"/>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D318F9C-A146-45D5-9309-B378714CD7CA}"/>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45,114
44,603
178.93
28,666,160
27,953,653
695,586
15,464,700
18,341,254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B847307-B853-4B67-8A6F-6B40442776A4}"/>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27DB591-7D47-48AC-93B3-4BB1C82E8A81}"/>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B9A6735-D265-4B38-A7CF-142519498859}"/>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15.4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44ECD28-67EF-4E01-A302-F85D96E9F542}"/>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9001ACB-FB02-4946-B8DB-4B868115A90E}"/>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DEC18B4-0CC2-45CA-9A57-9DA3DDF37F14}"/>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3E7AA42-6D2B-402F-9CAD-D664FE6455C1}"/>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835F09E-2DEC-49EF-8A5F-CEF39803363B}"/>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0B23E44-F5AA-4478-A68B-A284CC3B81E2}"/>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5C37837-484C-4820-A388-4360199702FD}"/>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092C936-AC80-45BB-9ADD-D8797E7C201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1684FBE-626B-449B-A4BD-E46A67C4FBAA}"/>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9BD5B19-FE83-497E-8A28-B94339100CF7}"/>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BDF8688-5E06-433D-BAA5-7CF6B446C5F3}"/>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0E564C3-C4AB-403A-83FE-58E0FE66BF73}"/>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B773050-8D30-448F-A81D-1AFCCBD49F32}"/>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CE55547-4BBF-4109-90B4-1D9E4B1F7CB9}"/>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C31DB07-CF00-454B-968F-AA20B6A4AB52}"/>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69897F5-0DC3-44E7-A4B6-A1B039B92A29}"/>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A6E28D2-E024-47FE-AEE4-63EA40BAB57D}"/>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619484F-DC72-46BA-A4D1-6E2C5BDF942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2DD1D0D-28D1-4A35-B3BF-1CD0A7B947D6}"/>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0A5565C-F0E0-4F81-891B-7FFCD41C3FAF}"/>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BBC595A-F3BC-4318-BB73-2FE7441C2BAF}"/>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C6D1113-A980-4DEA-B4CC-B3177E229B17}"/>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FB0520F-18DA-4F99-8A20-21F6E2B7A44E}"/>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1867B43-793C-46C8-9588-34123A39A822}"/>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E13C584-7A37-488D-841E-7B863509B0A4}"/>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1CD4648-0452-45FB-93EB-B07B37CBF17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E8E868C-7A9F-448D-9909-772C18EDEB42}"/>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AE8E440-1920-4EF8-B06E-91396DB6076C}"/>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90CEBB4-C93E-4BCB-9E6B-33AB6639B726}"/>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E4A4E6D-B84E-4D77-91DB-19A0C3A7262B}"/>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A84402C0-8F09-4F47-B478-B7493D92AF7C}"/>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A1FEC9E-FA3F-4D6F-AB8D-6E035727F8B7}"/>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C3F286A-1131-44F9-AA9A-BD6C9815A93A}"/>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13EC7CB-1501-40BD-B0CA-E1CB44928563}"/>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173485C-D502-4FA8-A5C9-866BC370D244}"/>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7DEA173B-B85A-4C79-A5A2-1C739138ABD2}"/>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962990F-6D7A-4BB2-9293-67E0C32225A0}"/>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AA9707D6-D032-4B5F-8459-787524D9D8EA}"/>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2F73519-598F-4B7F-91AA-32649375AF60}"/>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14C6CC2-528A-4E83-AB0E-F3AD49556FD2}"/>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258B40C-2086-4F37-B70C-21A9A1DD5337}"/>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773ACD7-F809-49A3-BADB-BA99D8D628BD}"/>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5AB1DD61-9818-4A75-A282-D3ACDFB84F5F}"/>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35378</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14950F53-DE1C-4DFC-9CD9-6C73E750143E}"/>
            </a:ext>
          </a:extLst>
        </xdr:cNvPr>
        <xdr:cNvCxnSpPr/>
      </xdr:nvCxnSpPr>
      <xdr:spPr>
        <a:xfrm flipV="1">
          <a:off x="4086225" y="5567498"/>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6168C33A-C33F-4E5F-B454-D8D32A644FFC}"/>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6FDD8FB8-4463-44FE-976F-51604176EBF0}"/>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153505</xdr:rowOff>
    </xdr:from>
    <xdr:ext cx="340478" cy="259045"/>
    <xdr:sp macro="" textlink="">
      <xdr:nvSpPr>
        <xdr:cNvPr id="61" name="【図書館】&#10;有形固定資産減価償却率最大値テキスト">
          <a:extLst>
            <a:ext uri="{FF2B5EF4-FFF2-40B4-BE49-F238E27FC236}">
              <a16:creationId xmlns:a16="http://schemas.microsoft.com/office/drawing/2014/main" id="{0B738477-9B25-49C7-9BBF-8DC02F3A0551}"/>
            </a:ext>
          </a:extLst>
        </xdr:cNvPr>
        <xdr:cNvSpPr txBox="1"/>
      </xdr:nvSpPr>
      <xdr:spPr>
        <a:xfrm>
          <a:off x="4124960" y="53503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35378</xdr:rowOff>
    </xdr:from>
    <xdr:to>
      <xdr:col>24</xdr:col>
      <xdr:colOff>152400</xdr:colOff>
      <xdr:row>33</xdr:row>
      <xdr:rowOff>35378</xdr:rowOff>
    </xdr:to>
    <xdr:cxnSp macro="">
      <xdr:nvCxnSpPr>
        <xdr:cNvPr id="62" name="直線コネクタ 61">
          <a:extLst>
            <a:ext uri="{FF2B5EF4-FFF2-40B4-BE49-F238E27FC236}">
              <a16:creationId xmlns:a16="http://schemas.microsoft.com/office/drawing/2014/main" id="{85A33BCF-37D7-4490-9EB4-AAB0363A6FBD}"/>
            </a:ext>
          </a:extLst>
        </xdr:cNvPr>
        <xdr:cNvCxnSpPr/>
      </xdr:nvCxnSpPr>
      <xdr:spPr>
        <a:xfrm>
          <a:off x="4020820" y="55674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170378</xdr:rowOff>
    </xdr:from>
    <xdr:ext cx="405111" cy="259045"/>
    <xdr:sp macro="" textlink="">
      <xdr:nvSpPr>
        <xdr:cNvPr id="63" name="【図書館】&#10;有形固定資産減価償却率平均値テキスト">
          <a:extLst>
            <a:ext uri="{FF2B5EF4-FFF2-40B4-BE49-F238E27FC236}">
              <a16:creationId xmlns:a16="http://schemas.microsoft.com/office/drawing/2014/main" id="{8EC069E4-4520-4621-8D18-74D23F302CDF}"/>
            </a:ext>
          </a:extLst>
        </xdr:cNvPr>
        <xdr:cNvSpPr txBox="1"/>
      </xdr:nvSpPr>
      <xdr:spPr>
        <a:xfrm>
          <a:off x="4124960" y="62054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20501</xdr:rowOff>
    </xdr:from>
    <xdr:to>
      <xdr:col>24</xdr:col>
      <xdr:colOff>114300</xdr:colOff>
      <xdr:row>37</xdr:row>
      <xdr:rowOff>122101</xdr:rowOff>
    </xdr:to>
    <xdr:sp macro="" textlink="">
      <xdr:nvSpPr>
        <xdr:cNvPr id="64" name="フローチャート: 判断 63">
          <a:extLst>
            <a:ext uri="{FF2B5EF4-FFF2-40B4-BE49-F238E27FC236}">
              <a16:creationId xmlns:a16="http://schemas.microsoft.com/office/drawing/2014/main" id="{D03B2DE7-4FE5-43AA-A0F3-3060B0948446}"/>
            </a:ext>
          </a:extLst>
        </xdr:cNvPr>
        <xdr:cNvSpPr/>
      </xdr:nvSpPr>
      <xdr:spPr>
        <a:xfrm>
          <a:off x="4036060" y="6223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167458</xdr:rowOff>
    </xdr:from>
    <xdr:to>
      <xdr:col>20</xdr:col>
      <xdr:colOff>38100</xdr:colOff>
      <xdr:row>37</xdr:row>
      <xdr:rowOff>97608</xdr:rowOff>
    </xdr:to>
    <xdr:sp macro="" textlink="">
      <xdr:nvSpPr>
        <xdr:cNvPr id="65" name="フローチャート: 判断 64">
          <a:extLst>
            <a:ext uri="{FF2B5EF4-FFF2-40B4-BE49-F238E27FC236}">
              <a16:creationId xmlns:a16="http://schemas.microsoft.com/office/drawing/2014/main" id="{A75E12D0-3B4C-4D12-A178-8B1DAF807ABD}"/>
            </a:ext>
          </a:extLst>
        </xdr:cNvPr>
        <xdr:cNvSpPr/>
      </xdr:nvSpPr>
      <xdr:spPr>
        <a:xfrm>
          <a:off x="3312160" y="62024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169092</xdr:rowOff>
    </xdr:from>
    <xdr:to>
      <xdr:col>15</xdr:col>
      <xdr:colOff>101600</xdr:colOff>
      <xdr:row>37</xdr:row>
      <xdr:rowOff>99242</xdr:rowOff>
    </xdr:to>
    <xdr:sp macro="" textlink="">
      <xdr:nvSpPr>
        <xdr:cNvPr id="66" name="フローチャート: 判断 65">
          <a:extLst>
            <a:ext uri="{FF2B5EF4-FFF2-40B4-BE49-F238E27FC236}">
              <a16:creationId xmlns:a16="http://schemas.microsoft.com/office/drawing/2014/main" id="{674C20E0-1AE8-43DB-B035-6D83EF4D9ADD}"/>
            </a:ext>
          </a:extLst>
        </xdr:cNvPr>
        <xdr:cNvSpPr/>
      </xdr:nvSpPr>
      <xdr:spPr>
        <a:xfrm>
          <a:off x="2514600" y="62041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144599</xdr:rowOff>
    </xdr:from>
    <xdr:to>
      <xdr:col>10</xdr:col>
      <xdr:colOff>165100</xdr:colOff>
      <xdr:row>37</xdr:row>
      <xdr:rowOff>74749</xdr:rowOff>
    </xdr:to>
    <xdr:sp macro="" textlink="">
      <xdr:nvSpPr>
        <xdr:cNvPr id="67" name="フローチャート: 判断 66">
          <a:extLst>
            <a:ext uri="{FF2B5EF4-FFF2-40B4-BE49-F238E27FC236}">
              <a16:creationId xmlns:a16="http://schemas.microsoft.com/office/drawing/2014/main" id="{3307EE14-4CB0-4E29-B3F6-E73E79EA25E0}"/>
            </a:ext>
          </a:extLst>
        </xdr:cNvPr>
        <xdr:cNvSpPr/>
      </xdr:nvSpPr>
      <xdr:spPr>
        <a:xfrm>
          <a:off x="1739900" y="61796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111942</xdr:rowOff>
    </xdr:from>
    <xdr:to>
      <xdr:col>6</xdr:col>
      <xdr:colOff>38100</xdr:colOff>
      <xdr:row>37</xdr:row>
      <xdr:rowOff>42092</xdr:rowOff>
    </xdr:to>
    <xdr:sp macro="" textlink="">
      <xdr:nvSpPr>
        <xdr:cNvPr id="68" name="フローチャート: 判断 67">
          <a:extLst>
            <a:ext uri="{FF2B5EF4-FFF2-40B4-BE49-F238E27FC236}">
              <a16:creationId xmlns:a16="http://schemas.microsoft.com/office/drawing/2014/main" id="{6489802B-C4BE-4839-BF01-D8C7800E0604}"/>
            </a:ext>
          </a:extLst>
        </xdr:cNvPr>
        <xdr:cNvSpPr/>
      </xdr:nvSpPr>
      <xdr:spPr>
        <a:xfrm>
          <a:off x="965200" y="61469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76728CE-72EF-498B-9F71-260E42F900AF}"/>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D815600-5932-45B4-970E-CC7D4EFB395F}"/>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F943205-F1A8-4529-92C0-3FD66585D97B}"/>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493BA8F-0B96-4D3A-9C28-09769CA26E8E}"/>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4D02B0C-232C-4859-A5BA-1B23422762C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169092</xdr:rowOff>
    </xdr:from>
    <xdr:to>
      <xdr:col>24</xdr:col>
      <xdr:colOff>114300</xdr:colOff>
      <xdr:row>37</xdr:row>
      <xdr:rowOff>99242</xdr:rowOff>
    </xdr:to>
    <xdr:sp macro="" textlink="">
      <xdr:nvSpPr>
        <xdr:cNvPr id="74" name="楕円 73">
          <a:extLst>
            <a:ext uri="{FF2B5EF4-FFF2-40B4-BE49-F238E27FC236}">
              <a16:creationId xmlns:a16="http://schemas.microsoft.com/office/drawing/2014/main" id="{DFAFA90D-1C78-4789-A9CD-6929F7EC6232}"/>
            </a:ext>
          </a:extLst>
        </xdr:cNvPr>
        <xdr:cNvSpPr/>
      </xdr:nvSpPr>
      <xdr:spPr>
        <a:xfrm>
          <a:off x="4036060" y="62041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20519</xdr:rowOff>
    </xdr:from>
    <xdr:ext cx="405111" cy="259045"/>
    <xdr:sp macro="" textlink="">
      <xdr:nvSpPr>
        <xdr:cNvPr id="75" name="【図書館】&#10;有形固定資産減価償却率該当値テキスト">
          <a:extLst>
            <a:ext uri="{FF2B5EF4-FFF2-40B4-BE49-F238E27FC236}">
              <a16:creationId xmlns:a16="http://schemas.microsoft.com/office/drawing/2014/main" id="{43E504DC-DEFE-4DF1-804B-337594806A0E}"/>
            </a:ext>
          </a:extLst>
        </xdr:cNvPr>
        <xdr:cNvSpPr txBox="1"/>
      </xdr:nvSpPr>
      <xdr:spPr>
        <a:xfrm>
          <a:off x="4124960" y="6055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128270</xdr:rowOff>
    </xdr:from>
    <xdr:to>
      <xdr:col>20</xdr:col>
      <xdr:colOff>38100</xdr:colOff>
      <xdr:row>37</xdr:row>
      <xdr:rowOff>58420</xdr:rowOff>
    </xdr:to>
    <xdr:sp macro="" textlink="">
      <xdr:nvSpPr>
        <xdr:cNvPr id="76" name="楕円 75">
          <a:extLst>
            <a:ext uri="{FF2B5EF4-FFF2-40B4-BE49-F238E27FC236}">
              <a16:creationId xmlns:a16="http://schemas.microsoft.com/office/drawing/2014/main" id="{0FFB037B-80C7-4463-A31E-599A6B16136E}"/>
            </a:ext>
          </a:extLst>
        </xdr:cNvPr>
        <xdr:cNvSpPr/>
      </xdr:nvSpPr>
      <xdr:spPr>
        <a:xfrm>
          <a:off x="3312160" y="61633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7620</xdr:rowOff>
    </xdr:from>
    <xdr:to>
      <xdr:col>24</xdr:col>
      <xdr:colOff>63500</xdr:colOff>
      <xdr:row>37</xdr:row>
      <xdr:rowOff>48442</xdr:rowOff>
    </xdr:to>
    <xdr:cxnSp macro="">
      <xdr:nvCxnSpPr>
        <xdr:cNvPr id="77" name="直線コネクタ 76">
          <a:extLst>
            <a:ext uri="{FF2B5EF4-FFF2-40B4-BE49-F238E27FC236}">
              <a16:creationId xmlns:a16="http://schemas.microsoft.com/office/drawing/2014/main" id="{23397A25-C895-4F4E-B44A-884DE82A724E}"/>
            </a:ext>
          </a:extLst>
        </xdr:cNvPr>
        <xdr:cNvCxnSpPr/>
      </xdr:nvCxnSpPr>
      <xdr:spPr>
        <a:xfrm>
          <a:off x="3355340" y="6210300"/>
          <a:ext cx="73152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87449</xdr:rowOff>
    </xdr:from>
    <xdr:to>
      <xdr:col>15</xdr:col>
      <xdr:colOff>101600</xdr:colOff>
      <xdr:row>37</xdr:row>
      <xdr:rowOff>17599</xdr:rowOff>
    </xdr:to>
    <xdr:sp macro="" textlink="">
      <xdr:nvSpPr>
        <xdr:cNvPr id="78" name="楕円 77">
          <a:extLst>
            <a:ext uri="{FF2B5EF4-FFF2-40B4-BE49-F238E27FC236}">
              <a16:creationId xmlns:a16="http://schemas.microsoft.com/office/drawing/2014/main" id="{F2A9311A-EB67-4D60-92AE-6208FC8C24E0}"/>
            </a:ext>
          </a:extLst>
        </xdr:cNvPr>
        <xdr:cNvSpPr/>
      </xdr:nvSpPr>
      <xdr:spPr>
        <a:xfrm>
          <a:off x="2514600" y="61224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138249</xdr:rowOff>
    </xdr:from>
    <xdr:to>
      <xdr:col>19</xdr:col>
      <xdr:colOff>177800</xdr:colOff>
      <xdr:row>37</xdr:row>
      <xdr:rowOff>7620</xdr:rowOff>
    </xdr:to>
    <xdr:cxnSp macro="">
      <xdr:nvCxnSpPr>
        <xdr:cNvPr id="79" name="直線コネクタ 78">
          <a:extLst>
            <a:ext uri="{FF2B5EF4-FFF2-40B4-BE49-F238E27FC236}">
              <a16:creationId xmlns:a16="http://schemas.microsoft.com/office/drawing/2014/main" id="{4E7FEB50-136C-4C70-9C10-6C0D1722F7AA}"/>
            </a:ext>
          </a:extLst>
        </xdr:cNvPr>
        <xdr:cNvCxnSpPr/>
      </xdr:nvCxnSpPr>
      <xdr:spPr>
        <a:xfrm>
          <a:off x="2565400" y="6173289"/>
          <a:ext cx="78994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46627</xdr:rowOff>
    </xdr:from>
    <xdr:to>
      <xdr:col>10</xdr:col>
      <xdr:colOff>165100</xdr:colOff>
      <xdr:row>36</xdr:row>
      <xdr:rowOff>148227</xdr:rowOff>
    </xdr:to>
    <xdr:sp macro="" textlink="">
      <xdr:nvSpPr>
        <xdr:cNvPr id="80" name="楕円 79">
          <a:extLst>
            <a:ext uri="{FF2B5EF4-FFF2-40B4-BE49-F238E27FC236}">
              <a16:creationId xmlns:a16="http://schemas.microsoft.com/office/drawing/2014/main" id="{5B38F23E-2D3D-4A11-9E10-1324FDDBD298}"/>
            </a:ext>
          </a:extLst>
        </xdr:cNvPr>
        <xdr:cNvSpPr/>
      </xdr:nvSpPr>
      <xdr:spPr>
        <a:xfrm>
          <a:off x="1739900" y="6081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97427</xdr:rowOff>
    </xdr:from>
    <xdr:to>
      <xdr:col>15</xdr:col>
      <xdr:colOff>50800</xdr:colOff>
      <xdr:row>36</xdr:row>
      <xdr:rowOff>138249</xdr:rowOff>
    </xdr:to>
    <xdr:cxnSp macro="">
      <xdr:nvCxnSpPr>
        <xdr:cNvPr id="81" name="直線コネクタ 80">
          <a:extLst>
            <a:ext uri="{FF2B5EF4-FFF2-40B4-BE49-F238E27FC236}">
              <a16:creationId xmlns:a16="http://schemas.microsoft.com/office/drawing/2014/main" id="{A9B15042-6F8C-4104-964C-E60CE1B9D376}"/>
            </a:ext>
          </a:extLst>
        </xdr:cNvPr>
        <xdr:cNvCxnSpPr/>
      </xdr:nvCxnSpPr>
      <xdr:spPr>
        <a:xfrm>
          <a:off x="1790700" y="6132467"/>
          <a:ext cx="7747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4173</xdr:rowOff>
    </xdr:from>
    <xdr:to>
      <xdr:col>6</xdr:col>
      <xdr:colOff>38100</xdr:colOff>
      <xdr:row>36</xdr:row>
      <xdr:rowOff>105773</xdr:rowOff>
    </xdr:to>
    <xdr:sp macro="" textlink="">
      <xdr:nvSpPr>
        <xdr:cNvPr id="82" name="楕円 81">
          <a:extLst>
            <a:ext uri="{FF2B5EF4-FFF2-40B4-BE49-F238E27FC236}">
              <a16:creationId xmlns:a16="http://schemas.microsoft.com/office/drawing/2014/main" id="{9400D37E-408D-463B-81D2-856D165D6939}"/>
            </a:ext>
          </a:extLst>
        </xdr:cNvPr>
        <xdr:cNvSpPr/>
      </xdr:nvSpPr>
      <xdr:spPr>
        <a:xfrm>
          <a:off x="965200" y="60392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54973</xdr:rowOff>
    </xdr:from>
    <xdr:to>
      <xdr:col>10</xdr:col>
      <xdr:colOff>114300</xdr:colOff>
      <xdr:row>36</xdr:row>
      <xdr:rowOff>97427</xdr:rowOff>
    </xdr:to>
    <xdr:cxnSp macro="">
      <xdr:nvCxnSpPr>
        <xdr:cNvPr id="83" name="直線コネクタ 82">
          <a:extLst>
            <a:ext uri="{FF2B5EF4-FFF2-40B4-BE49-F238E27FC236}">
              <a16:creationId xmlns:a16="http://schemas.microsoft.com/office/drawing/2014/main" id="{BEC833D7-43FC-4FB3-9A2E-2D35A1502B69}"/>
            </a:ext>
          </a:extLst>
        </xdr:cNvPr>
        <xdr:cNvCxnSpPr/>
      </xdr:nvCxnSpPr>
      <xdr:spPr>
        <a:xfrm>
          <a:off x="1008380" y="6090013"/>
          <a:ext cx="78232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88735</xdr:rowOff>
    </xdr:from>
    <xdr:ext cx="405111" cy="259045"/>
    <xdr:sp macro="" textlink="">
      <xdr:nvSpPr>
        <xdr:cNvPr id="84" name="n_1aveValue【図書館】&#10;有形固定資産減価償却率">
          <a:extLst>
            <a:ext uri="{FF2B5EF4-FFF2-40B4-BE49-F238E27FC236}">
              <a16:creationId xmlns:a16="http://schemas.microsoft.com/office/drawing/2014/main" id="{82713207-E9E7-4F82-BAF4-8B7A619B09EA}"/>
            </a:ext>
          </a:extLst>
        </xdr:cNvPr>
        <xdr:cNvSpPr txBox="1"/>
      </xdr:nvSpPr>
      <xdr:spPr>
        <a:xfrm>
          <a:off x="3170564" y="6291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90369</xdr:rowOff>
    </xdr:from>
    <xdr:ext cx="405111" cy="259045"/>
    <xdr:sp macro="" textlink="">
      <xdr:nvSpPr>
        <xdr:cNvPr id="85" name="n_2aveValue【図書館】&#10;有形固定資産減価償却率">
          <a:extLst>
            <a:ext uri="{FF2B5EF4-FFF2-40B4-BE49-F238E27FC236}">
              <a16:creationId xmlns:a16="http://schemas.microsoft.com/office/drawing/2014/main" id="{6842BDBD-19A5-4E36-A731-805739FE1ED7}"/>
            </a:ext>
          </a:extLst>
        </xdr:cNvPr>
        <xdr:cNvSpPr txBox="1"/>
      </xdr:nvSpPr>
      <xdr:spPr>
        <a:xfrm>
          <a:off x="2385704" y="6293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65876</xdr:rowOff>
    </xdr:from>
    <xdr:ext cx="405111" cy="259045"/>
    <xdr:sp macro="" textlink="">
      <xdr:nvSpPr>
        <xdr:cNvPr id="86" name="n_3aveValue【図書館】&#10;有形固定資産減価償却率">
          <a:extLst>
            <a:ext uri="{FF2B5EF4-FFF2-40B4-BE49-F238E27FC236}">
              <a16:creationId xmlns:a16="http://schemas.microsoft.com/office/drawing/2014/main" id="{3AA3F833-81E7-473C-AE7F-C2AC5653ABF5}"/>
            </a:ext>
          </a:extLst>
        </xdr:cNvPr>
        <xdr:cNvSpPr txBox="1"/>
      </xdr:nvSpPr>
      <xdr:spPr>
        <a:xfrm>
          <a:off x="1611004" y="6268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33219</xdr:rowOff>
    </xdr:from>
    <xdr:ext cx="405111" cy="259045"/>
    <xdr:sp macro="" textlink="">
      <xdr:nvSpPr>
        <xdr:cNvPr id="87" name="n_4aveValue【図書館】&#10;有形固定資産減価償却率">
          <a:extLst>
            <a:ext uri="{FF2B5EF4-FFF2-40B4-BE49-F238E27FC236}">
              <a16:creationId xmlns:a16="http://schemas.microsoft.com/office/drawing/2014/main" id="{2F63CF6F-BB40-4F23-9966-18B12D7CCE73}"/>
            </a:ext>
          </a:extLst>
        </xdr:cNvPr>
        <xdr:cNvSpPr txBox="1"/>
      </xdr:nvSpPr>
      <xdr:spPr>
        <a:xfrm>
          <a:off x="836304" y="6235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74947</xdr:rowOff>
    </xdr:from>
    <xdr:ext cx="405111" cy="259045"/>
    <xdr:sp macro="" textlink="">
      <xdr:nvSpPr>
        <xdr:cNvPr id="88" name="n_1mainValue【図書館】&#10;有形固定資産減価償却率">
          <a:extLst>
            <a:ext uri="{FF2B5EF4-FFF2-40B4-BE49-F238E27FC236}">
              <a16:creationId xmlns:a16="http://schemas.microsoft.com/office/drawing/2014/main" id="{D5920903-C13B-43EF-B926-9FE492E557A2}"/>
            </a:ext>
          </a:extLst>
        </xdr:cNvPr>
        <xdr:cNvSpPr txBox="1"/>
      </xdr:nvSpPr>
      <xdr:spPr>
        <a:xfrm>
          <a:off x="3170564"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34126</xdr:rowOff>
    </xdr:from>
    <xdr:ext cx="405111" cy="259045"/>
    <xdr:sp macro="" textlink="">
      <xdr:nvSpPr>
        <xdr:cNvPr id="89" name="n_2mainValue【図書館】&#10;有形固定資産減価償却率">
          <a:extLst>
            <a:ext uri="{FF2B5EF4-FFF2-40B4-BE49-F238E27FC236}">
              <a16:creationId xmlns:a16="http://schemas.microsoft.com/office/drawing/2014/main" id="{8F44EF46-FB22-4A05-A0FF-D4AC7F7091B7}"/>
            </a:ext>
          </a:extLst>
        </xdr:cNvPr>
        <xdr:cNvSpPr txBox="1"/>
      </xdr:nvSpPr>
      <xdr:spPr>
        <a:xfrm>
          <a:off x="2385704" y="5901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164754</xdr:rowOff>
    </xdr:from>
    <xdr:ext cx="405111" cy="259045"/>
    <xdr:sp macro="" textlink="">
      <xdr:nvSpPr>
        <xdr:cNvPr id="90" name="n_3mainValue【図書館】&#10;有形固定資産減価償却率">
          <a:extLst>
            <a:ext uri="{FF2B5EF4-FFF2-40B4-BE49-F238E27FC236}">
              <a16:creationId xmlns:a16="http://schemas.microsoft.com/office/drawing/2014/main" id="{2B38AEB7-AC7B-4F5C-A8C6-36E2CEBDF765}"/>
            </a:ext>
          </a:extLst>
        </xdr:cNvPr>
        <xdr:cNvSpPr txBox="1"/>
      </xdr:nvSpPr>
      <xdr:spPr>
        <a:xfrm>
          <a:off x="1611004" y="5864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122300</xdr:rowOff>
    </xdr:from>
    <xdr:ext cx="405111" cy="259045"/>
    <xdr:sp macro="" textlink="">
      <xdr:nvSpPr>
        <xdr:cNvPr id="91" name="n_4mainValue【図書館】&#10;有形固定資産減価償却率">
          <a:extLst>
            <a:ext uri="{FF2B5EF4-FFF2-40B4-BE49-F238E27FC236}">
              <a16:creationId xmlns:a16="http://schemas.microsoft.com/office/drawing/2014/main" id="{84D73806-0C16-4862-8945-E730AA904B5C}"/>
            </a:ext>
          </a:extLst>
        </xdr:cNvPr>
        <xdr:cNvSpPr txBox="1"/>
      </xdr:nvSpPr>
      <xdr:spPr>
        <a:xfrm>
          <a:off x="836304" y="5822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07A44B0-B663-4B52-B28D-8AECDCBD7C06}"/>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80A2CCC-EC01-4BF8-9D7D-77F5D2A762AC}"/>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6F92DD4-80EC-436B-8265-B7D92BA70E13}"/>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A0C53D8-8366-421C-A2E3-96AA0227950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C747B93-5269-4E01-861B-82372704099E}"/>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3600609-96FB-40C4-B25F-EA127045E6F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FE48354-4217-4444-B2E0-D33F3AB635BA}"/>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CEA1133-34B1-4814-893A-ED0418EFEC54}"/>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B4D9D323-F67D-4521-9C8C-845447A63C9B}"/>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373CB6D8-C3F5-4AD0-A53E-E945B191387C}"/>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7EDFC47D-C5D8-46DF-864A-3177AD0FD736}"/>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8251F01D-BB5F-4951-BB4B-D762DC8C6B96}"/>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35C883CB-4A63-41ED-A708-222F5E611766}"/>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8F1E5900-F007-4386-9481-751B3D30F8A1}"/>
            </a:ext>
          </a:extLst>
        </xdr:cNvPr>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B054262F-4B76-42D6-9574-405A71187C29}"/>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5A2BA10C-41CA-4BDB-A5A6-34E0AE6E7360}"/>
            </a:ext>
          </a:extLst>
        </xdr:cNvPr>
        <xdr:cNvSpPr txBox="1"/>
      </xdr:nvSpPr>
      <xdr:spPr>
        <a:xfrm>
          <a:off x="540530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C00790E6-4A20-447D-B0A4-4A960593E26D}"/>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EB9678BD-546F-4A88-A52E-B107654F9C06}"/>
            </a:ext>
          </a:extLst>
        </xdr:cNvPr>
        <xdr:cNvSpPr txBox="1"/>
      </xdr:nvSpPr>
      <xdr:spPr>
        <a:xfrm>
          <a:off x="540530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E950BDC-08A4-4F17-BE67-71D9195F8BE5}"/>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A9432BF7-2947-4305-9A72-4615F5A7C5B0}"/>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D43DF287-AE0A-48B5-9076-1A79F05653CB}"/>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762</xdr:rowOff>
    </xdr:from>
    <xdr:to>
      <xdr:col>54</xdr:col>
      <xdr:colOff>189865</xdr:colOff>
      <xdr:row>41</xdr:row>
      <xdr:rowOff>92202</xdr:rowOff>
    </xdr:to>
    <xdr:cxnSp macro="">
      <xdr:nvCxnSpPr>
        <xdr:cNvPr id="113" name="直線コネクタ 112">
          <a:extLst>
            <a:ext uri="{FF2B5EF4-FFF2-40B4-BE49-F238E27FC236}">
              <a16:creationId xmlns:a16="http://schemas.microsoft.com/office/drawing/2014/main" id="{0356F6F5-AD19-40D5-A3DD-1363CC3DFFC3}"/>
            </a:ext>
          </a:extLst>
        </xdr:cNvPr>
        <xdr:cNvCxnSpPr/>
      </xdr:nvCxnSpPr>
      <xdr:spPr>
        <a:xfrm flipV="1">
          <a:off x="9219565" y="5532882"/>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96029</xdr:rowOff>
    </xdr:from>
    <xdr:ext cx="469744" cy="259045"/>
    <xdr:sp macro="" textlink="">
      <xdr:nvSpPr>
        <xdr:cNvPr id="114" name="【図書館】&#10;一人当たり面積最小値テキスト">
          <a:extLst>
            <a:ext uri="{FF2B5EF4-FFF2-40B4-BE49-F238E27FC236}">
              <a16:creationId xmlns:a16="http://schemas.microsoft.com/office/drawing/2014/main" id="{6EB3351D-0486-40D2-B62A-7A00D3328291}"/>
            </a:ext>
          </a:extLst>
        </xdr:cNvPr>
        <xdr:cNvSpPr txBox="1"/>
      </xdr:nvSpPr>
      <xdr:spPr>
        <a:xfrm>
          <a:off x="9258300" y="696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92202</xdr:rowOff>
    </xdr:from>
    <xdr:to>
      <xdr:col>55</xdr:col>
      <xdr:colOff>88900</xdr:colOff>
      <xdr:row>41</xdr:row>
      <xdr:rowOff>92202</xdr:rowOff>
    </xdr:to>
    <xdr:cxnSp macro="">
      <xdr:nvCxnSpPr>
        <xdr:cNvPr id="115" name="直線コネクタ 114">
          <a:extLst>
            <a:ext uri="{FF2B5EF4-FFF2-40B4-BE49-F238E27FC236}">
              <a16:creationId xmlns:a16="http://schemas.microsoft.com/office/drawing/2014/main" id="{7420E5E9-6218-49CD-B6CE-4B9784A9EA3D}"/>
            </a:ext>
          </a:extLst>
        </xdr:cNvPr>
        <xdr:cNvCxnSpPr/>
      </xdr:nvCxnSpPr>
      <xdr:spPr>
        <a:xfrm>
          <a:off x="9154160" y="69654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118889</xdr:rowOff>
    </xdr:from>
    <xdr:ext cx="469744" cy="259045"/>
    <xdr:sp macro="" textlink="">
      <xdr:nvSpPr>
        <xdr:cNvPr id="116" name="【図書館】&#10;一人当たり面積最大値テキスト">
          <a:extLst>
            <a:ext uri="{FF2B5EF4-FFF2-40B4-BE49-F238E27FC236}">
              <a16:creationId xmlns:a16="http://schemas.microsoft.com/office/drawing/2014/main" id="{0D6DE477-6DA9-4479-925C-CF95DA4ADFDD}"/>
            </a:ext>
          </a:extLst>
        </xdr:cNvPr>
        <xdr:cNvSpPr txBox="1"/>
      </xdr:nvSpPr>
      <xdr:spPr>
        <a:xfrm>
          <a:off x="9258300" y="5315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762</xdr:rowOff>
    </xdr:from>
    <xdr:to>
      <xdr:col>55</xdr:col>
      <xdr:colOff>88900</xdr:colOff>
      <xdr:row>33</xdr:row>
      <xdr:rowOff>762</xdr:rowOff>
    </xdr:to>
    <xdr:cxnSp macro="">
      <xdr:nvCxnSpPr>
        <xdr:cNvPr id="117" name="直線コネクタ 116">
          <a:extLst>
            <a:ext uri="{FF2B5EF4-FFF2-40B4-BE49-F238E27FC236}">
              <a16:creationId xmlns:a16="http://schemas.microsoft.com/office/drawing/2014/main" id="{DDBBCDC8-0D2C-44B1-9767-51705F318337}"/>
            </a:ext>
          </a:extLst>
        </xdr:cNvPr>
        <xdr:cNvCxnSpPr/>
      </xdr:nvCxnSpPr>
      <xdr:spPr>
        <a:xfrm>
          <a:off x="9154160" y="55328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128287</xdr:rowOff>
    </xdr:from>
    <xdr:ext cx="469744" cy="259045"/>
    <xdr:sp macro="" textlink="">
      <xdr:nvSpPr>
        <xdr:cNvPr id="118" name="【図書館】&#10;一人当たり面積平均値テキスト">
          <a:extLst>
            <a:ext uri="{FF2B5EF4-FFF2-40B4-BE49-F238E27FC236}">
              <a16:creationId xmlns:a16="http://schemas.microsoft.com/office/drawing/2014/main" id="{088F34EE-EE62-4AED-AC59-391545842D8D}"/>
            </a:ext>
          </a:extLst>
        </xdr:cNvPr>
        <xdr:cNvSpPr txBox="1"/>
      </xdr:nvSpPr>
      <xdr:spPr>
        <a:xfrm>
          <a:off x="9258300" y="649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105410</xdr:rowOff>
    </xdr:from>
    <xdr:to>
      <xdr:col>55</xdr:col>
      <xdr:colOff>50800</xdr:colOff>
      <xdr:row>40</xdr:row>
      <xdr:rowOff>35560</xdr:rowOff>
    </xdr:to>
    <xdr:sp macro="" textlink="">
      <xdr:nvSpPr>
        <xdr:cNvPr id="119" name="フローチャート: 判断 118">
          <a:extLst>
            <a:ext uri="{FF2B5EF4-FFF2-40B4-BE49-F238E27FC236}">
              <a16:creationId xmlns:a16="http://schemas.microsoft.com/office/drawing/2014/main" id="{62F84CAD-BBF4-4005-AD91-FCCD0FE035A8}"/>
            </a:ext>
          </a:extLst>
        </xdr:cNvPr>
        <xdr:cNvSpPr/>
      </xdr:nvSpPr>
      <xdr:spPr>
        <a:xfrm>
          <a:off x="9192260" y="66433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109982</xdr:rowOff>
    </xdr:from>
    <xdr:to>
      <xdr:col>50</xdr:col>
      <xdr:colOff>165100</xdr:colOff>
      <xdr:row>40</xdr:row>
      <xdr:rowOff>40132</xdr:rowOff>
    </xdr:to>
    <xdr:sp macro="" textlink="">
      <xdr:nvSpPr>
        <xdr:cNvPr id="120" name="フローチャート: 判断 119">
          <a:extLst>
            <a:ext uri="{FF2B5EF4-FFF2-40B4-BE49-F238E27FC236}">
              <a16:creationId xmlns:a16="http://schemas.microsoft.com/office/drawing/2014/main" id="{BF250269-8C36-448D-A817-D0013EF7CCF2}"/>
            </a:ext>
          </a:extLst>
        </xdr:cNvPr>
        <xdr:cNvSpPr/>
      </xdr:nvSpPr>
      <xdr:spPr>
        <a:xfrm>
          <a:off x="8445500" y="66479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114554</xdr:rowOff>
    </xdr:from>
    <xdr:to>
      <xdr:col>46</xdr:col>
      <xdr:colOff>38100</xdr:colOff>
      <xdr:row>40</xdr:row>
      <xdr:rowOff>44704</xdr:rowOff>
    </xdr:to>
    <xdr:sp macro="" textlink="">
      <xdr:nvSpPr>
        <xdr:cNvPr id="121" name="フローチャート: 判断 120">
          <a:extLst>
            <a:ext uri="{FF2B5EF4-FFF2-40B4-BE49-F238E27FC236}">
              <a16:creationId xmlns:a16="http://schemas.microsoft.com/office/drawing/2014/main" id="{EA8EAAE0-9633-4495-8663-0D7FEE1A9580}"/>
            </a:ext>
          </a:extLst>
        </xdr:cNvPr>
        <xdr:cNvSpPr/>
      </xdr:nvSpPr>
      <xdr:spPr>
        <a:xfrm>
          <a:off x="7670800" y="66525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119126</xdr:rowOff>
    </xdr:from>
    <xdr:to>
      <xdr:col>41</xdr:col>
      <xdr:colOff>101600</xdr:colOff>
      <xdr:row>40</xdr:row>
      <xdr:rowOff>49276</xdr:rowOff>
    </xdr:to>
    <xdr:sp macro="" textlink="">
      <xdr:nvSpPr>
        <xdr:cNvPr id="122" name="フローチャート: 判断 121">
          <a:extLst>
            <a:ext uri="{FF2B5EF4-FFF2-40B4-BE49-F238E27FC236}">
              <a16:creationId xmlns:a16="http://schemas.microsoft.com/office/drawing/2014/main" id="{7B931215-11B0-4A2C-83AE-275B0D344B8A}"/>
            </a:ext>
          </a:extLst>
        </xdr:cNvPr>
        <xdr:cNvSpPr/>
      </xdr:nvSpPr>
      <xdr:spPr>
        <a:xfrm>
          <a:off x="6873240" y="66570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52832</xdr:rowOff>
    </xdr:from>
    <xdr:to>
      <xdr:col>36</xdr:col>
      <xdr:colOff>165100</xdr:colOff>
      <xdr:row>40</xdr:row>
      <xdr:rowOff>154432</xdr:rowOff>
    </xdr:to>
    <xdr:sp macro="" textlink="">
      <xdr:nvSpPr>
        <xdr:cNvPr id="123" name="フローチャート: 判断 122">
          <a:extLst>
            <a:ext uri="{FF2B5EF4-FFF2-40B4-BE49-F238E27FC236}">
              <a16:creationId xmlns:a16="http://schemas.microsoft.com/office/drawing/2014/main" id="{DA7D745B-DF30-478C-A414-1403E660AE9C}"/>
            </a:ext>
          </a:extLst>
        </xdr:cNvPr>
        <xdr:cNvSpPr/>
      </xdr:nvSpPr>
      <xdr:spPr>
        <a:xfrm>
          <a:off x="6098540" y="6758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9FB2F0D-3169-4A13-A003-0FD535F70721}"/>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11FF3FA-54BC-4F2B-981E-02621C6564BA}"/>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6C1A1AE-9E2D-45E5-A9A8-94D075FE85F3}"/>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F0E4420-CE59-41E6-B925-3F7B4F671704}"/>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A9EED1B-AC5D-4D73-ADCE-A6D56C76D4B4}"/>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151130</xdr:rowOff>
    </xdr:from>
    <xdr:to>
      <xdr:col>55</xdr:col>
      <xdr:colOff>50800</xdr:colOff>
      <xdr:row>40</xdr:row>
      <xdr:rowOff>81280</xdr:rowOff>
    </xdr:to>
    <xdr:sp macro="" textlink="">
      <xdr:nvSpPr>
        <xdr:cNvPr id="129" name="楕円 128">
          <a:extLst>
            <a:ext uri="{FF2B5EF4-FFF2-40B4-BE49-F238E27FC236}">
              <a16:creationId xmlns:a16="http://schemas.microsoft.com/office/drawing/2014/main" id="{ABA3D529-C055-42D0-82FE-8C8878BFB22A}"/>
            </a:ext>
          </a:extLst>
        </xdr:cNvPr>
        <xdr:cNvSpPr/>
      </xdr:nvSpPr>
      <xdr:spPr>
        <a:xfrm>
          <a:off x="9192260" y="66890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129557</xdr:rowOff>
    </xdr:from>
    <xdr:ext cx="469744" cy="259045"/>
    <xdr:sp macro="" textlink="">
      <xdr:nvSpPr>
        <xdr:cNvPr id="130" name="【図書館】&#10;一人当たり面積該当値テキスト">
          <a:extLst>
            <a:ext uri="{FF2B5EF4-FFF2-40B4-BE49-F238E27FC236}">
              <a16:creationId xmlns:a16="http://schemas.microsoft.com/office/drawing/2014/main" id="{92E0BD41-6798-4C5B-BA70-0149B0565D58}"/>
            </a:ext>
          </a:extLst>
        </xdr:cNvPr>
        <xdr:cNvSpPr txBox="1"/>
      </xdr:nvSpPr>
      <xdr:spPr>
        <a:xfrm>
          <a:off x="9258300" y="666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155702</xdr:rowOff>
    </xdr:from>
    <xdr:to>
      <xdr:col>50</xdr:col>
      <xdr:colOff>165100</xdr:colOff>
      <xdr:row>40</xdr:row>
      <xdr:rowOff>85852</xdr:rowOff>
    </xdr:to>
    <xdr:sp macro="" textlink="">
      <xdr:nvSpPr>
        <xdr:cNvPr id="131" name="楕円 130">
          <a:extLst>
            <a:ext uri="{FF2B5EF4-FFF2-40B4-BE49-F238E27FC236}">
              <a16:creationId xmlns:a16="http://schemas.microsoft.com/office/drawing/2014/main" id="{CCE96C5A-F73C-4B7C-AA1F-2A8BF624B4F7}"/>
            </a:ext>
          </a:extLst>
        </xdr:cNvPr>
        <xdr:cNvSpPr/>
      </xdr:nvSpPr>
      <xdr:spPr>
        <a:xfrm>
          <a:off x="8445500" y="66936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30480</xdr:rowOff>
    </xdr:from>
    <xdr:to>
      <xdr:col>55</xdr:col>
      <xdr:colOff>0</xdr:colOff>
      <xdr:row>40</xdr:row>
      <xdr:rowOff>35052</xdr:rowOff>
    </xdr:to>
    <xdr:cxnSp macro="">
      <xdr:nvCxnSpPr>
        <xdr:cNvPr id="132" name="直線コネクタ 131">
          <a:extLst>
            <a:ext uri="{FF2B5EF4-FFF2-40B4-BE49-F238E27FC236}">
              <a16:creationId xmlns:a16="http://schemas.microsoft.com/office/drawing/2014/main" id="{7A0A7DE6-354D-4D1A-B913-927AA881F670}"/>
            </a:ext>
          </a:extLst>
        </xdr:cNvPr>
        <xdr:cNvCxnSpPr/>
      </xdr:nvCxnSpPr>
      <xdr:spPr>
        <a:xfrm flipV="1">
          <a:off x="8496300" y="6736080"/>
          <a:ext cx="7239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164846</xdr:rowOff>
    </xdr:from>
    <xdr:to>
      <xdr:col>46</xdr:col>
      <xdr:colOff>38100</xdr:colOff>
      <xdr:row>40</xdr:row>
      <xdr:rowOff>94996</xdr:rowOff>
    </xdr:to>
    <xdr:sp macro="" textlink="">
      <xdr:nvSpPr>
        <xdr:cNvPr id="133" name="楕円 132">
          <a:extLst>
            <a:ext uri="{FF2B5EF4-FFF2-40B4-BE49-F238E27FC236}">
              <a16:creationId xmlns:a16="http://schemas.microsoft.com/office/drawing/2014/main" id="{0B786AC2-1710-4B39-925F-5DCC95EE47BC}"/>
            </a:ext>
          </a:extLst>
        </xdr:cNvPr>
        <xdr:cNvSpPr/>
      </xdr:nvSpPr>
      <xdr:spPr>
        <a:xfrm>
          <a:off x="7670800" y="67028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35052</xdr:rowOff>
    </xdr:from>
    <xdr:to>
      <xdr:col>50</xdr:col>
      <xdr:colOff>114300</xdr:colOff>
      <xdr:row>40</xdr:row>
      <xdr:rowOff>44196</xdr:rowOff>
    </xdr:to>
    <xdr:cxnSp macro="">
      <xdr:nvCxnSpPr>
        <xdr:cNvPr id="134" name="直線コネクタ 133">
          <a:extLst>
            <a:ext uri="{FF2B5EF4-FFF2-40B4-BE49-F238E27FC236}">
              <a16:creationId xmlns:a16="http://schemas.microsoft.com/office/drawing/2014/main" id="{0029B97B-95CE-4AE4-9118-C706FD1F7840}"/>
            </a:ext>
          </a:extLst>
        </xdr:cNvPr>
        <xdr:cNvCxnSpPr/>
      </xdr:nvCxnSpPr>
      <xdr:spPr>
        <a:xfrm flipV="1">
          <a:off x="7713980" y="6740652"/>
          <a:ext cx="7823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169418</xdr:rowOff>
    </xdr:from>
    <xdr:to>
      <xdr:col>41</xdr:col>
      <xdr:colOff>101600</xdr:colOff>
      <xdr:row>40</xdr:row>
      <xdr:rowOff>99568</xdr:rowOff>
    </xdr:to>
    <xdr:sp macro="" textlink="">
      <xdr:nvSpPr>
        <xdr:cNvPr id="135" name="楕円 134">
          <a:extLst>
            <a:ext uri="{FF2B5EF4-FFF2-40B4-BE49-F238E27FC236}">
              <a16:creationId xmlns:a16="http://schemas.microsoft.com/office/drawing/2014/main" id="{8D82088F-39E4-4CBA-9978-5742EDFC6017}"/>
            </a:ext>
          </a:extLst>
        </xdr:cNvPr>
        <xdr:cNvSpPr/>
      </xdr:nvSpPr>
      <xdr:spPr>
        <a:xfrm>
          <a:off x="6873240" y="67073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44196</xdr:rowOff>
    </xdr:from>
    <xdr:to>
      <xdr:col>45</xdr:col>
      <xdr:colOff>177800</xdr:colOff>
      <xdr:row>40</xdr:row>
      <xdr:rowOff>48768</xdr:rowOff>
    </xdr:to>
    <xdr:cxnSp macro="">
      <xdr:nvCxnSpPr>
        <xdr:cNvPr id="136" name="直線コネクタ 135">
          <a:extLst>
            <a:ext uri="{FF2B5EF4-FFF2-40B4-BE49-F238E27FC236}">
              <a16:creationId xmlns:a16="http://schemas.microsoft.com/office/drawing/2014/main" id="{FE898F08-68EE-483F-B94E-AD0B81C6DEF7}"/>
            </a:ext>
          </a:extLst>
        </xdr:cNvPr>
        <xdr:cNvCxnSpPr/>
      </xdr:nvCxnSpPr>
      <xdr:spPr>
        <a:xfrm flipV="1">
          <a:off x="6924040" y="6749796"/>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2540</xdr:rowOff>
    </xdr:from>
    <xdr:to>
      <xdr:col>36</xdr:col>
      <xdr:colOff>165100</xdr:colOff>
      <xdr:row>40</xdr:row>
      <xdr:rowOff>104140</xdr:rowOff>
    </xdr:to>
    <xdr:sp macro="" textlink="">
      <xdr:nvSpPr>
        <xdr:cNvPr id="137" name="楕円 136">
          <a:extLst>
            <a:ext uri="{FF2B5EF4-FFF2-40B4-BE49-F238E27FC236}">
              <a16:creationId xmlns:a16="http://schemas.microsoft.com/office/drawing/2014/main" id="{122B9FC3-15DC-455E-971B-03D88A2DC379}"/>
            </a:ext>
          </a:extLst>
        </xdr:cNvPr>
        <xdr:cNvSpPr/>
      </xdr:nvSpPr>
      <xdr:spPr>
        <a:xfrm>
          <a:off x="609854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48768</xdr:rowOff>
    </xdr:from>
    <xdr:to>
      <xdr:col>41</xdr:col>
      <xdr:colOff>50800</xdr:colOff>
      <xdr:row>40</xdr:row>
      <xdr:rowOff>53340</xdr:rowOff>
    </xdr:to>
    <xdr:cxnSp macro="">
      <xdr:nvCxnSpPr>
        <xdr:cNvPr id="138" name="直線コネクタ 137">
          <a:extLst>
            <a:ext uri="{FF2B5EF4-FFF2-40B4-BE49-F238E27FC236}">
              <a16:creationId xmlns:a16="http://schemas.microsoft.com/office/drawing/2014/main" id="{C7DE83F9-8C87-466C-8086-0C8680BAD946}"/>
            </a:ext>
          </a:extLst>
        </xdr:cNvPr>
        <xdr:cNvCxnSpPr/>
      </xdr:nvCxnSpPr>
      <xdr:spPr>
        <a:xfrm flipV="1">
          <a:off x="6149340" y="6754368"/>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56659</xdr:rowOff>
    </xdr:from>
    <xdr:ext cx="469744" cy="259045"/>
    <xdr:sp macro="" textlink="">
      <xdr:nvSpPr>
        <xdr:cNvPr id="139" name="n_1aveValue【図書館】&#10;一人当たり面積">
          <a:extLst>
            <a:ext uri="{FF2B5EF4-FFF2-40B4-BE49-F238E27FC236}">
              <a16:creationId xmlns:a16="http://schemas.microsoft.com/office/drawing/2014/main" id="{22847BF9-9CA5-473E-8212-2333D4F5F669}"/>
            </a:ext>
          </a:extLst>
        </xdr:cNvPr>
        <xdr:cNvSpPr txBox="1"/>
      </xdr:nvSpPr>
      <xdr:spPr>
        <a:xfrm>
          <a:off x="8271587" y="6426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61231</xdr:rowOff>
    </xdr:from>
    <xdr:ext cx="469744" cy="259045"/>
    <xdr:sp macro="" textlink="">
      <xdr:nvSpPr>
        <xdr:cNvPr id="140" name="n_2aveValue【図書館】&#10;一人当たり面積">
          <a:extLst>
            <a:ext uri="{FF2B5EF4-FFF2-40B4-BE49-F238E27FC236}">
              <a16:creationId xmlns:a16="http://schemas.microsoft.com/office/drawing/2014/main" id="{7155E972-5D22-4CEC-ABB0-0891F7CBA8F5}"/>
            </a:ext>
          </a:extLst>
        </xdr:cNvPr>
        <xdr:cNvSpPr txBox="1"/>
      </xdr:nvSpPr>
      <xdr:spPr>
        <a:xfrm>
          <a:off x="7509587" y="6431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65803</xdr:rowOff>
    </xdr:from>
    <xdr:ext cx="469744" cy="259045"/>
    <xdr:sp macro="" textlink="">
      <xdr:nvSpPr>
        <xdr:cNvPr id="141" name="n_3aveValue【図書館】&#10;一人当たり面積">
          <a:extLst>
            <a:ext uri="{FF2B5EF4-FFF2-40B4-BE49-F238E27FC236}">
              <a16:creationId xmlns:a16="http://schemas.microsoft.com/office/drawing/2014/main" id="{0941E0AC-65AB-46DF-9F1C-4E64F67EF7B4}"/>
            </a:ext>
          </a:extLst>
        </xdr:cNvPr>
        <xdr:cNvSpPr txBox="1"/>
      </xdr:nvSpPr>
      <xdr:spPr>
        <a:xfrm>
          <a:off x="6712027" y="6436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145559</xdr:rowOff>
    </xdr:from>
    <xdr:ext cx="469744" cy="259045"/>
    <xdr:sp macro="" textlink="">
      <xdr:nvSpPr>
        <xdr:cNvPr id="142" name="n_4aveValue【図書館】&#10;一人当たり面積">
          <a:extLst>
            <a:ext uri="{FF2B5EF4-FFF2-40B4-BE49-F238E27FC236}">
              <a16:creationId xmlns:a16="http://schemas.microsoft.com/office/drawing/2014/main" id="{202A2C1E-2194-4AAF-9DE9-EE84DD6EEFAA}"/>
            </a:ext>
          </a:extLst>
        </xdr:cNvPr>
        <xdr:cNvSpPr txBox="1"/>
      </xdr:nvSpPr>
      <xdr:spPr>
        <a:xfrm>
          <a:off x="5937327" y="6851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76979</xdr:rowOff>
    </xdr:from>
    <xdr:ext cx="469744" cy="259045"/>
    <xdr:sp macro="" textlink="">
      <xdr:nvSpPr>
        <xdr:cNvPr id="143" name="n_1mainValue【図書館】&#10;一人当たり面積">
          <a:extLst>
            <a:ext uri="{FF2B5EF4-FFF2-40B4-BE49-F238E27FC236}">
              <a16:creationId xmlns:a16="http://schemas.microsoft.com/office/drawing/2014/main" id="{E59F2500-DBD5-44E1-89D8-95C800681A75}"/>
            </a:ext>
          </a:extLst>
        </xdr:cNvPr>
        <xdr:cNvSpPr txBox="1"/>
      </xdr:nvSpPr>
      <xdr:spPr>
        <a:xfrm>
          <a:off x="8271587" y="6782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86123</xdr:rowOff>
    </xdr:from>
    <xdr:ext cx="469744" cy="259045"/>
    <xdr:sp macro="" textlink="">
      <xdr:nvSpPr>
        <xdr:cNvPr id="144" name="n_2mainValue【図書館】&#10;一人当たり面積">
          <a:extLst>
            <a:ext uri="{FF2B5EF4-FFF2-40B4-BE49-F238E27FC236}">
              <a16:creationId xmlns:a16="http://schemas.microsoft.com/office/drawing/2014/main" id="{62417325-1AD7-4110-AE3A-AF260DB7E250}"/>
            </a:ext>
          </a:extLst>
        </xdr:cNvPr>
        <xdr:cNvSpPr txBox="1"/>
      </xdr:nvSpPr>
      <xdr:spPr>
        <a:xfrm>
          <a:off x="7509587" y="6791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90695</xdr:rowOff>
    </xdr:from>
    <xdr:ext cx="469744" cy="259045"/>
    <xdr:sp macro="" textlink="">
      <xdr:nvSpPr>
        <xdr:cNvPr id="145" name="n_3mainValue【図書館】&#10;一人当たり面積">
          <a:extLst>
            <a:ext uri="{FF2B5EF4-FFF2-40B4-BE49-F238E27FC236}">
              <a16:creationId xmlns:a16="http://schemas.microsoft.com/office/drawing/2014/main" id="{A3727A5A-3EFC-478E-AE20-DBF8114EE167}"/>
            </a:ext>
          </a:extLst>
        </xdr:cNvPr>
        <xdr:cNvSpPr txBox="1"/>
      </xdr:nvSpPr>
      <xdr:spPr>
        <a:xfrm>
          <a:off x="6712027" y="6796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120667</xdr:rowOff>
    </xdr:from>
    <xdr:ext cx="469744" cy="259045"/>
    <xdr:sp macro="" textlink="">
      <xdr:nvSpPr>
        <xdr:cNvPr id="146" name="n_4mainValue【図書館】&#10;一人当たり面積">
          <a:extLst>
            <a:ext uri="{FF2B5EF4-FFF2-40B4-BE49-F238E27FC236}">
              <a16:creationId xmlns:a16="http://schemas.microsoft.com/office/drawing/2014/main" id="{E5B8CFB0-DCF5-4B29-AF21-842487A4030B}"/>
            </a:ext>
          </a:extLst>
        </xdr:cNvPr>
        <xdr:cNvSpPr txBox="1"/>
      </xdr:nvSpPr>
      <xdr:spPr>
        <a:xfrm>
          <a:off x="59373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C0DE1B5-7FE5-4A0A-A41E-D711E7547D9B}"/>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4A333AD9-ADFE-46B8-9470-6EB4DB47441F}"/>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F2F55D4D-68AC-4B98-ADF2-CE11B7EB3A1C}"/>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6E2DA74D-A38C-4323-AA4A-68BB19621899}"/>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90D1A9A9-9AA8-4C3A-A6CC-736049331821}"/>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738A15F0-E1A6-4D3E-AE2F-286B3817DDCE}"/>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41218875-FB8A-453C-AB4E-575262CFF137}"/>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2B2E7BFE-96B2-4089-8C62-462ABB0ED33A}"/>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E2F8CECB-070C-4E54-B86C-A75D3A5E9A02}"/>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538FB22C-4E34-4A9C-810B-6DD850073B06}"/>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3839A9BF-6117-4545-9079-837C918E635D}"/>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AC6F8F17-6C2C-4B8B-9645-D360BF956DC9}"/>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AD732A7A-F934-4BA5-983C-2A1C4E7370E8}"/>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72ECE247-E3E1-4DED-9DE9-5886FC680442}"/>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4EDBADA2-2EC7-4FE1-B4EC-D13A8D021A17}"/>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4B1AECB8-FA63-495E-AB36-0A835ECF63C6}"/>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3B10AE1F-C63E-4D29-9AC1-EBC7A02B61FB}"/>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ACFBA1B8-7544-4A78-8BC9-43A1B3C1C0D6}"/>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4B4682F5-48DA-420D-A3E6-B62FED19D392}"/>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B15A200B-8351-4FF0-B56F-5881B14BBCB0}"/>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B9679ADD-F797-43E0-9718-C01259A6AD99}"/>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253F4206-57D5-4F78-9F23-E21B5F8DFC9F}"/>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B8C0AFE1-CB32-4933-B944-38A7958904F2}"/>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65E8CCFC-206C-41BF-8A5A-6B4B5F53861E}"/>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102870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605BEB3E-306C-4A8A-B3DF-57DB77DE1D23}"/>
            </a:ext>
          </a:extLst>
        </xdr:cNvPr>
        <xdr:cNvCxnSpPr/>
      </xdr:nvCxnSpPr>
      <xdr:spPr>
        <a:xfrm flipV="1">
          <a:off x="4086225" y="932307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886F9BC3-70F5-416C-B400-B8E17C9D5471}"/>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461E3134-F02C-47C7-8656-12D5AFD8B42D}"/>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49547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6754175C-FFD9-4943-B110-2EEB5EF803FA}"/>
            </a:ext>
          </a:extLst>
        </xdr:cNvPr>
        <xdr:cNvSpPr txBox="1"/>
      </xdr:nvSpPr>
      <xdr:spPr>
        <a:xfrm>
          <a:off x="4124960" y="9102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102870</xdr:rowOff>
    </xdr:from>
    <xdr:to>
      <xdr:col>24</xdr:col>
      <xdr:colOff>152400</xdr:colOff>
      <xdr:row>55</xdr:row>
      <xdr:rowOff>102870</xdr:rowOff>
    </xdr:to>
    <xdr:cxnSp macro="">
      <xdr:nvCxnSpPr>
        <xdr:cNvPr id="175" name="直線コネクタ 174">
          <a:extLst>
            <a:ext uri="{FF2B5EF4-FFF2-40B4-BE49-F238E27FC236}">
              <a16:creationId xmlns:a16="http://schemas.microsoft.com/office/drawing/2014/main" id="{BAC728F3-2B59-4C2C-AC73-E71D58434270}"/>
            </a:ext>
          </a:extLst>
        </xdr:cNvPr>
        <xdr:cNvCxnSpPr/>
      </xdr:nvCxnSpPr>
      <xdr:spPr>
        <a:xfrm>
          <a:off x="4020820" y="9323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59072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D8596582-83AC-4368-A7A8-AF7017BFF297}"/>
            </a:ext>
          </a:extLst>
        </xdr:cNvPr>
        <xdr:cNvSpPr txBox="1"/>
      </xdr:nvSpPr>
      <xdr:spPr>
        <a:xfrm>
          <a:off x="4124960" y="10117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7" name="フローチャート: 判断 176">
          <a:extLst>
            <a:ext uri="{FF2B5EF4-FFF2-40B4-BE49-F238E27FC236}">
              <a16:creationId xmlns:a16="http://schemas.microsoft.com/office/drawing/2014/main" id="{2505A6D8-33BE-428F-89D6-545CF0DC0309}"/>
            </a:ext>
          </a:extLst>
        </xdr:cNvPr>
        <xdr:cNvSpPr/>
      </xdr:nvSpPr>
      <xdr:spPr>
        <a:xfrm>
          <a:off x="4036060" y="10139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69215</xdr:rowOff>
    </xdr:from>
    <xdr:to>
      <xdr:col>20</xdr:col>
      <xdr:colOff>38100</xdr:colOff>
      <xdr:row>60</xdr:row>
      <xdr:rowOff>170815</xdr:rowOff>
    </xdr:to>
    <xdr:sp macro="" textlink="">
      <xdr:nvSpPr>
        <xdr:cNvPr id="178" name="フローチャート: 判断 177">
          <a:extLst>
            <a:ext uri="{FF2B5EF4-FFF2-40B4-BE49-F238E27FC236}">
              <a16:creationId xmlns:a16="http://schemas.microsoft.com/office/drawing/2014/main" id="{90D7E6AC-023B-4BEE-ABC3-F2185B6AED05}"/>
            </a:ext>
          </a:extLst>
        </xdr:cNvPr>
        <xdr:cNvSpPr/>
      </xdr:nvSpPr>
      <xdr:spPr>
        <a:xfrm>
          <a:off x="3312160" y="101276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19685</xdr:rowOff>
    </xdr:from>
    <xdr:to>
      <xdr:col>15</xdr:col>
      <xdr:colOff>101600</xdr:colOff>
      <xdr:row>60</xdr:row>
      <xdr:rowOff>121285</xdr:rowOff>
    </xdr:to>
    <xdr:sp macro="" textlink="">
      <xdr:nvSpPr>
        <xdr:cNvPr id="179" name="フローチャート: 判断 178">
          <a:extLst>
            <a:ext uri="{FF2B5EF4-FFF2-40B4-BE49-F238E27FC236}">
              <a16:creationId xmlns:a16="http://schemas.microsoft.com/office/drawing/2014/main" id="{C670A0FE-9008-4B8B-A0D2-A4B8BA2A5D6D}"/>
            </a:ext>
          </a:extLst>
        </xdr:cNvPr>
        <xdr:cNvSpPr/>
      </xdr:nvSpPr>
      <xdr:spPr>
        <a:xfrm>
          <a:off x="2514600" y="100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8255</xdr:rowOff>
    </xdr:from>
    <xdr:to>
      <xdr:col>10</xdr:col>
      <xdr:colOff>165100</xdr:colOff>
      <xdr:row>60</xdr:row>
      <xdr:rowOff>109855</xdr:rowOff>
    </xdr:to>
    <xdr:sp macro="" textlink="">
      <xdr:nvSpPr>
        <xdr:cNvPr id="180" name="フローチャート: 判断 179">
          <a:extLst>
            <a:ext uri="{FF2B5EF4-FFF2-40B4-BE49-F238E27FC236}">
              <a16:creationId xmlns:a16="http://schemas.microsoft.com/office/drawing/2014/main" id="{DC6D15ED-AC6E-45A2-9729-212452804735}"/>
            </a:ext>
          </a:extLst>
        </xdr:cNvPr>
        <xdr:cNvSpPr/>
      </xdr:nvSpPr>
      <xdr:spPr>
        <a:xfrm>
          <a:off x="17399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1" name="フローチャート: 判断 180">
          <a:extLst>
            <a:ext uri="{FF2B5EF4-FFF2-40B4-BE49-F238E27FC236}">
              <a16:creationId xmlns:a16="http://schemas.microsoft.com/office/drawing/2014/main" id="{2C1CDD26-4AE4-4E04-B408-2B5DB8A62A53}"/>
            </a:ext>
          </a:extLst>
        </xdr:cNvPr>
        <xdr:cNvSpPr/>
      </xdr:nvSpPr>
      <xdr:spPr>
        <a:xfrm>
          <a:off x="965200" y="100685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E5229A1-35AE-4F1E-A0A5-95EDE819044D}"/>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C5E5244-00B9-4348-831D-3808D06B105C}"/>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7FE6A68-315C-462A-B13C-B52BE81F0A6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91429D0-2361-402F-8668-3BCF7F9AC08F}"/>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151CAF3-632B-4179-B64B-03C2BB9590B2}"/>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65405</xdr:rowOff>
    </xdr:from>
    <xdr:to>
      <xdr:col>24</xdr:col>
      <xdr:colOff>114300</xdr:colOff>
      <xdr:row>60</xdr:row>
      <xdr:rowOff>167005</xdr:rowOff>
    </xdr:to>
    <xdr:sp macro="" textlink="">
      <xdr:nvSpPr>
        <xdr:cNvPr id="187" name="楕円 186">
          <a:extLst>
            <a:ext uri="{FF2B5EF4-FFF2-40B4-BE49-F238E27FC236}">
              <a16:creationId xmlns:a16="http://schemas.microsoft.com/office/drawing/2014/main" id="{D0F3F5E1-9A73-4567-804C-6CC105B52E44}"/>
            </a:ext>
          </a:extLst>
        </xdr:cNvPr>
        <xdr:cNvSpPr/>
      </xdr:nvSpPr>
      <xdr:spPr>
        <a:xfrm>
          <a:off x="4036060" y="1012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88282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BAC08F8A-D92B-478A-91AC-C7EBF3AE10FA}"/>
            </a:ext>
          </a:extLst>
        </xdr:cNvPr>
        <xdr:cNvSpPr txBox="1"/>
      </xdr:nvSpPr>
      <xdr:spPr>
        <a:xfrm>
          <a:off x="4124960" y="997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50165</xdr:rowOff>
    </xdr:from>
    <xdr:to>
      <xdr:col>20</xdr:col>
      <xdr:colOff>38100</xdr:colOff>
      <xdr:row>60</xdr:row>
      <xdr:rowOff>151765</xdr:rowOff>
    </xdr:to>
    <xdr:sp macro="" textlink="">
      <xdr:nvSpPr>
        <xdr:cNvPr id="189" name="楕円 188">
          <a:extLst>
            <a:ext uri="{FF2B5EF4-FFF2-40B4-BE49-F238E27FC236}">
              <a16:creationId xmlns:a16="http://schemas.microsoft.com/office/drawing/2014/main" id="{99FB1B10-851A-4C27-BBE7-3DAE56E9156D}"/>
            </a:ext>
          </a:extLst>
        </xdr:cNvPr>
        <xdr:cNvSpPr/>
      </xdr:nvSpPr>
      <xdr:spPr>
        <a:xfrm>
          <a:off x="3312160" y="101085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100965</xdr:rowOff>
    </xdr:from>
    <xdr:to>
      <xdr:col>24</xdr:col>
      <xdr:colOff>63500</xdr:colOff>
      <xdr:row>60</xdr:row>
      <xdr:rowOff>116205</xdr:rowOff>
    </xdr:to>
    <xdr:cxnSp macro="">
      <xdr:nvCxnSpPr>
        <xdr:cNvPr id="190" name="直線コネクタ 189">
          <a:extLst>
            <a:ext uri="{FF2B5EF4-FFF2-40B4-BE49-F238E27FC236}">
              <a16:creationId xmlns:a16="http://schemas.microsoft.com/office/drawing/2014/main" id="{3310D7E7-E0C9-49A9-98A4-76F319DEC182}"/>
            </a:ext>
          </a:extLst>
        </xdr:cNvPr>
        <xdr:cNvCxnSpPr/>
      </xdr:nvCxnSpPr>
      <xdr:spPr>
        <a:xfrm>
          <a:off x="3355340" y="10159365"/>
          <a:ext cx="7315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154940</xdr:rowOff>
    </xdr:from>
    <xdr:to>
      <xdr:col>15</xdr:col>
      <xdr:colOff>101600</xdr:colOff>
      <xdr:row>60</xdr:row>
      <xdr:rowOff>85090</xdr:rowOff>
    </xdr:to>
    <xdr:sp macro="" textlink="">
      <xdr:nvSpPr>
        <xdr:cNvPr id="191" name="楕円 190">
          <a:extLst>
            <a:ext uri="{FF2B5EF4-FFF2-40B4-BE49-F238E27FC236}">
              <a16:creationId xmlns:a16="http://schemas.microsoft.com/office/drawing/2014/main" id="{F05E2EBA-899F-4286-9104-FD5FB1EED82D}"/>
            </a:ext>
          </a:extLst>
        </xdr:cNvPr>
        <xdr:cNvSpPr/>
      </xdr:nvSpPr>
      <xdr:spPr>
        <a:xfrm>
          <a:off x="2514600" y="100457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34290</xdr:rowOff>
    </xdr:from>
    <xdr:to>
      <xdr:col>19</xdr:col>
      <xdr:colOff>177800</xdr:colOff>
      <xdr:row>60</xdr:row>
      <xdr:rowOff>100965</xdr:rowOff>
    </xdr:to>
    <xdr:cxnSp macro="">
      <xdr:nvCxnSpPr>
        <xdr:cNvPr id="192" name="直線コネクタ 191">
          <a:extLst>
            <a:ext uri="{FF2B5EF4-FFF2-40B4-BE49-F238E27FC236}">
              <a16:creationId xmlns:a16="http://schemas.microsoft.com/office/drawing/2014/main" id="{3C750CB1-CA56-4918-9837-DE73C05F8F43}"/>
            </a:ext>
          </a:extLst>
        </xdr:cNvPr>
        <xdr:cNvCxnSpPr/>
      </xdr:nvCxnSpPr>
      <xdr:spPr>
        <a:xfrm>
          <a:off x="2565400" y="10092690"/>
          <a:ext cx="78994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93" name="楕円 192">
          <a:extLst>
            <a:ext uri="{FF2B5EF4-FFF2-40B4-BE49-F238E27FC236}">
              <a16:creationId xmlns:a16="http://schemas.microsoft.com/office/drawing/2014/main" id="{B7CAE79F-F28C-4429-BB93-D2EDCD0C83D1}"/>
            </a:ext>
          </a:extLst>
        </xdr:cNvPr>
        <xdr:cNvSpPr/>
      </xdr:nvSpPr>
      <xdr:spPr>
        <a:xfrm>
          <a:off x="1739900" y="100037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163830</xdr:rowOff>
    </xdr:from>
    <xdr:to>
      <xdr:col>15</xdr:col>
      <xdr:colOff>50800</xdr:colOff>
      <xdr:row>60</xdr:row>
      <xdr:rowOff>34290</xdr:rowOff>
    </xdr:to>
    <xdr:cxnSp macro="">
      <xdr:nvCxnSpPr>
        <xdr:cNvPr id="194" name="直線コネクタ 193">
          <a:extLst>
            <a:ext uri="{FF2B5EF4-FFF2-40B4-BE49-F238E27FC236}">
              <a16:creationId xmlns:a16="http://schemas.microsoft.com/office/drawing/2014/main" id="{56057EA4-775D-41B7-8F68-AC829AC3995F}"/>
            </a:ext>
          </a:extLst>
        </xdr:cNvPr>
        <xdr:cNvCxnSpPr/>
      </xdr:nvCxnSpPr>
      <xdr:spPr>
        <a:xfrm>
          <a:off x="1790700" y="1005459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65405</xdr:rowOff>
    </xdr:from>
    <xdr:to>
      <xdr:col>6</xdr:col>
      <xdr:colOff>38100</xdr:colOff>
      <xdr:row>59</xdr:row>
      <xdr:rowOff>167005</xdr:rowOff>
    </xdr:to>
    <xdr:sp macro="" textlink="">
      <xdr:nvSpPr>
        <xdr:cNvPr id="195" name="楕円 194">
          <a:extLst>
            <a:ext uri="{FF2B5EF4-FFF2-40B4-BE49-F238E27FC236}">
              <a16:creationId xmlns:a16="http://schemas.microsoft.com/office/drawing/2014/main" id="{FD351B4B-64FF-4248-9E0F-BD87A2E39FB2}"/>
            </a:ext>
          </a:extLst>
        </xdr:cNvPr>
        <xdr:cNvSpPr/>
      </xdr:nvSpPr>
      <xdr:spPr>
        <a:xfrm>
          <a:off x="965200" y="99561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116205</xdr:rowOff>
    </xdr:from>
    <xdr:to>
      <xdr:col>10</xdr:col>
      <xdr:colOff>114300</xdr:colOff>
      <xdr:row>59</xdr:row>
      <xdr:rowOff>163830</xdr:rowOff>
    </xdr:to>
    <xdr:cxnSp macro="">
      <xdr:nvCxnSpPr>
        <xdr:cNvPr id="196" name="直線コネクタ 195">
          <a:extLst>
            <a:ext uri="{FF2B5EF4-FFF2-40B4-BE49-F238E27FC236}">
              <a16:creationId xmlns:a16="http://schemas.microsoft.com/office/drawing/2014/main" id="{6A766083-C6D8-4326-AE7C-ADAB5DAD14CF}"/>
            </a:ext>
          </a:extLst>
        </xdr:cNvPr>
        <xdr:cNvCxnSpPr/>
      </xdr:nvCxnSpPr>
      <xdr:spPr>
        <a:xfrm>
          <a:off x="1008380" y="10006965"/>
          <a:ext cx="7823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161942</xdr:rowOff>
    </xdr:from>
    <xdr:ext cx="405111" cy="259045"/>
    <xdr:sp macro="" textlink="">
      <xdr:nvSpPr>
        <xdr:cNvPr id="197" name="n_1aveValue【体育館・プール】&#10;有形固定資産減価償却率">
          <a:extLst>
            <a:ext uri="{FF2B5EF4-FFF2-40B4-BE49-F238E27FC236}">
              <a16:creationId xmlns:a16="http://schemas.microsoft.com/office/drawing/2014/main" id="{51AC608F-EC1E-45B2-80FD-249D8DD3433A}"/>
            </a:ext>
          </a:extLst>
        </xdr:cNvPr>
        <xdr:cNvSpPr txBox="1"/>
      </xdr:nvSpPr>
      <xdr:spPr>
        <a:xfrm>
          <a:off x="3170564" y="1022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112412</xdr:rowOff>
    </xdr:from>
    <xdr:ext cx="405111" cy="259045"/>
    <xdr:sp macro="" textlink="">
      <xdr:nvSpPr>
        <xdr:cNvPr id="198" name="n_2aveValue【体育館・プール】&#10;有形固定資産減価償却率">
          <a:extLst>
            <a:ext uri="{FF2B5EF4-FFF2-40B4-BE49-F238E27FC236}">
              <a16:creationId xmlns:a16="http://schemas.microsoft.com/office/drawing/2014/main" id="{5E17F5B2-B893-4694-A702-8E8445B95A51}"/>
            </a:ext>
          </a:extLst>
        </xdr:cNvPr>
        <xdr:cNvSpPr txBox="1"/>
      </xdr:nvSpPr>
      <xdr:spPr>
        <a:xfrm>
          <a:off x="2385704" y="1017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100982</xdr:rowOff>
    </xdr:from>
    <xdr:ext cx="405111" cy="259045"/>
    <xdr:sp macro="" textlink="">
      <xdr:nvSpPr>
        <xdr:cNvPr id="199" name="n_3aveValue【体育館・プール】&#10;有形固定資産減価償却率">
          <a:extLst>
            <a:ext uri="{FF2B5EF4-FFF2-40B4-BE49-F238E27FC236}">
              <a16:creationId xmlns:a16="http://schemas.microsoft.com/office/drawing/2014/main" id="{D4B8D96A-A578-462C-B721-F2B178517151}"/>
            </a:ext>
          </a:extLst>
        </xdr:cNvPr>
        <xdr:cNvSpPr txBox="1"/>
      </xdr:nvSpPr>
      <xdr:spPr>
        <a:xfrm>
          <a:off x="161100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102887</xdr:rowOff>
    </xdr:from>
    <xdr:ext cx="405111" cy="259045"/>
    <xdr:sp macro="" textlink="">
      <xdr:nvSpPr>
        <xdr:cNvPr id="200" name="n_4aveValue【体育館・プール】&#10;有形固定資産減価償却率">
          <a:extLst>
            <a:ext uri="{FF2B5EF4-FFF2-40B4-BE49-F238E27FC236}">
              <a16:creationId xmlns:a16="http://schemas.microsoft.com/office/drawing/2014/main" id="{89951AD6-AB7F-42C9-9B3F-D7E5DF4AEBA7}"/>
            </a:ext>
          </a:extLst>
        </xdr:cNvPr>
        <xdr:cNvSpPr txBox="1"/>
      </xdr:nvSpPr>
      <xdr:spPr>
        <a:xfrm>
          <a:off x="83630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168292</xdr:rowOff>
    </xdr:from>
    <xdr:ext cx="405111" cy="259045"/>
    <xdr:sp macro="" textlink="">
      <xdr:nvSpPr>
        <xdr:cNvPr id="201" name="n_1mainValue【体育館・プール】&#10;有形固定資産減価償却率">
          <a:extLst>
            <a:ext uri="{FF2B5EF4-FFF2-40B4-BE49-F238E27FC236}">
              <a16:creationId xmlns:a16="http://schemas.microsoft.com/office/drawing/2014/main" id="{26C6E878-0771-4A0B-9532-5ECCC723ED5E}"/>
            </a:ext>
          </a:extLst>
        </xdr:cNvPr>
        <xdr:cNvSpPr txBox="1"/>
      </xdr:nvSpPr>
      <xdr:spPr>
        <a:xfrm>
          <a:off x="3170564" y="989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101617</xdr:rowOff>
    </xdr:from>
    <xdr:ext cx="405111" cy="259045"/>
    <xdr:sp macro="" textlink="">
      <xdr:nvSpPr>
        <xdr:cNvPr id="202" name="n_2mainValue【体育館・プール】&#10;有形固定資産減価償却率">
          <a:extLst>
            <a:ext uri="{FF2B5EF4-FFF2-40B4-BE49-F238E27FC236}">
              <a16:creationId xmlns:a16="http://schemas.microsoft.com/office/drawing/2014/main" id="{111088A0-AF37-4D70-B41E-6BBE7906C8A4}"/>
            </a:ext>
          </a:extLst>
        </xdr:cNvPr>
        <xdr:cNvSpPr txBox="1"/>
      </xdr:nvSpPr>
      <xdr:spPr>
        <a:xfrm>
          <a:off x="2385704" y="982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59707</xdr:rowOff>
    </xdr:from>
    <xdr:ext cx="405111" cy="259045"/>
    <xdr:sp macro="" textlink="">
      <xdr:nvSpPr>
        <xdr:cNvPr id="203" name="n_3mainValue【体育館・プール】&#10;有形固定資産減価償却率">
          <a:extLst>
            <a:ext uri="{FF2B5EF4-FFF2-40B4-BE49-F238E27FC236}">
              <a16:creationId xmlns:a16="http://schemas.microsoft.com/office/drawing/2014/main" id="{CF8955C4-8F43-479F-9BE1-4873002DC09B}"/>
            </a:ext>
          </a:extLst>
        </xdr:cNvPr>
        <xdr:cNvSpPr txBox="1"/>
      </xdr:nvSpPr>
      <xdr:spPr>
        <a:xfrm>
          <a:off x="1611004" y="978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12082</xdr:rowOff>
    </xdr:from>
    <xdr:ext cx="405111" cy="259045"/>
    <xdr:sp macro="" textlink="">
      <xdr:nvSpPr>
        <xdr:cNvPr id="204" name="n_4mainValue【体育館・プール】&#10;有形固定資産減価償却率">
          <a:extLst>
            <a:ext uri="{FF2B5EF4-FFF2-40B4-BE49-F238E27FC236}">
              <a16:creationId xmlns:a16="http://schemas.microsoft.com/office/drawing/2014/main" id="{7B50FF89-5A62-4000-ADC5-37A7F2855DC4}"/>
            </a:ext>
          </a:extLst>
        </xdr:cNvPr>
        <xdr:cNvSpPr txBox="1"/>
      </xdr:nvSpPr>
      <xdr:spPr>
        <a:xfrm>
          <a:off x="836304" y="973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6DB1B169-831F-469C-875C-5E6244A8BC06}"/>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1CFF855B-DA44-4CE2-B534-58AA303AAA2B}"/>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53B86394-D3D9-4057-B15C-49F7136DDB22}"/>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C096FD2-A8E0-4851-ABEF-04FD2001FE1E}"/>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6FF47FD1-2504-4D21-B9E7-71E7FB33DC45}"/>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35FE3C3-0399-4093-9EDC-15A34D77EC27}"/>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4BF64D67-EE76-436F-9C39-50C50FA0A898}"/>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6180A179-B34C-48EE-8ABE-7FBECBBC79ED}"/>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E36F90FF-C61C-4781-8ADA-34E81EE49D0F}"/>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C1EB5812-4D55-4C7B-818E-8E95BF0883A7}"/>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3802899B-57CE-40E0-AA59-7149E75671E9}"/>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5475EE3D-32D1-4DA4-B90A-57A83AE0CE33}"/>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FB784F2A-EAEC-4ED5-9C21-082BA02D3A49}"/>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02082751-78E7-4612-B5D1-AA65B623F19B}"/>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C921C955-C77C-4BE7-AC47-A2BB80DFB107}"/>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68024599-A52A-468A-8E3C-A31F6912AE3A}"/>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34D38EB8-B7CC-42D5-AA5E-BFA88EB80A94}"/>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A2E7A4F1-EF55-4057-A831-6214EE9AB6E2}"/>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7F18DF03-E521-4EB7-AED8-97B7822B0683}"/>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2750130D-906C-460F-97BA-0B4D343886D3}"/>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BD604EA5-A427-4857-82B9-5CCD8D266B71}"/>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EE773A35-676C-474B-A3CF-3534FC448B89}"/>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03AADF5F-13F0-4346-AC7D-7E3AB509A87D}"/>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135255</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399C6D82-4D7D-41C5-BAF6-1D512F107131}"/>
            </a:ext>
          </a:extLst>
        </xdr:cNvPr>
        <xdr:cNvCxnSpPr/>
      </xdr:nvCxnSpPr>
      <xdr:spPr>
        <a:xfrm flipV="1">
          <a:off x="9219565" y="9523095"/>
          <a:ext cx="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33266630-5178-4165-9650-4A4125220EC7}"/>
            </a:ext>
          </a:extLst>
        </xdr:cNvPr>
        <xdr:cNvSpPr txBox="1"/>
      </xdr:nvSpPr>
      <xdr:spPr>
        <a:xfrm>
          <a:off x="9258300" y="10808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2CA3446F-1F4D-4A1A-BDFC-D33367649B88}"/>
            </a:ext>
          </a:extLst>
        </xdr:cNvPr>
        <xdr:cNvCxnSpPr/>
      </xdr:nvCxnSpPr>
      <xdr:spPr>
        <a:xfrm>
          <a:off x="9154160" y="108047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81932</xdr:rowOff>
    </xdr:from>
    <xdr:ext cx="469744" cy="259045"/>
    <xdr:sp macro="" textlink="">
      <xdr:nvSpPr>
        <xdr:cNvPr id="231" name="【体育館・プール】&#10;一人当たり面積最大値テキスト">
          <a:extLst>
            <a:ext uri="{FF2B5EF4-FFF2-40B4-BE49-F238E27FC236}">
              <a16:creationId xmlns:a16="http://schemas.microsoft.com/office/drawing/2014/main" id="{3FED93C1-7361-49AB-8C8D-7C7A95E57F1E}"/>
            </a:ext>
          </a:extLst>
        </xdr:cNvPr>
        <xdr:cNvSpPr txBox="1"/>
      </xdr:nvSpPr>
      <xdr:spPr>
        <a:xfrm>
          <a:off x="9258300" y="9302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135255</xdr:rowOff>
    </xdr:from>
    <xdr:to>
      <xdr:col>55</xdr:col>
      <xdr:colOff>88900</xdr:colOff>
      <xdr:row>56</xdr:row>
      <xdr:rowOff>135255</xdr:rowOff>
    </xdr:to>
    <xdr:cxnSp macro="">
      <xdr:nvCxnSpPr>
        <xdr:cNvPr id="232" name="直線コネクタ 231">
          <a:extLst>
            <a:ext uri="{FF2B5EF4-FFF2-40B4-BE49-F238E27FC236}">
              <a16:creationId xmlns:a16="http://schemas.microsoft.com/office/drawing/2014/main" id="{5E1B02B9-3AFF-46FD-A97C-D634007F4877}"/>
            </a:ext>
          </a:extLst>
        </xdr:cNvPr>
        <xdr:cNvCxnSpPr/>
      </xdr:nvCxnSpPr>
      <xdr:spPr>
        <a:xfrm>
          <a:off x="9154160" y="952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57421</xdr:rowOff>
    </xdr:from>
    <xdr:ext cx="469744" cy="259045"/>
    <xdr:sp macro="" textlink="">
      <xdr:nvSpPr>
        <xdr:cNvPr id="233" name="【体育館・プール】&#10;一人当たり面積平均値テキスト">
          <a:extLst>
            <a:ext uri="{FF2B5EF4-FFF2-40B4-BE49-F238E27FC236}">
              <a16:creationId xmlns:a16="http://schemas.microsoft.com/office/drawing/2014/main" id="{1F72834C-0740-4AAA-8C01-BD0D2F9EC6D3}"/>
            </a:ext>
          </a:extLst>
        </xdr:cNvPr>
        <xdr:cNvSpPr txBox="1"/>
      </xdr:nvSpPr>
      <xdr:spPr>
        <a:xfrm>
          <a:off x="9258300" y="104511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34544</xdr:rowOff>
    </xdr:from>
    <xdr:to>
      <xdr:col>55</xdr:col>
      <xdr:colOff>50800</xdr:colOff>
      <xdr:row>63</xdr:row>
      <xdr:rowOff>136144</xdr:rowOff>
    </xdr:to>
    <xdr:sp macro="" textlink="">
      <xdr:nvSpPr>
        <xdr:cNvPr id="234" name="フローチャート: 判断 233">
          <a:extLst>
            <a:ext uri="{FF2B5EF4-FFF2-40B4-BE49-F238E27FC236}">
              <a16:creationId xmlns:a16="http://schemas.microsoft.com/office/drawing/2014/main" id="{BBED2C2D-D8CA-4AB8-9CA5-D64D75D881DE}"/>
            </a:ext>
          </a:extLst>
        </xdr:cNvPr>
        <xdr:cNvSpPr/>
      </xdr:nvSpPr>
      <xdr:spPr>
        <a:xfrm>
          <a:off x="9192260" y="105958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39116</xdr:rowOff>
    </xdr:from>
    <xdr:to>
      <xdr:col>50</xdr:col>
      <xdr:colOff>165100</xdr:colOff>
      <xdr:row>63</xdr:row>
      <xdr:rowOff>140716</xdr:rowOff>
    </xdr:to>
    <xdr:sp macro="" textlink="">
      <xdr:nvSpPr>
        <xdr:cNvPr id="235" name="フローチャート: 判断 234">
          <a:extLst>
            <a:ext uri="{FF2B5EF4-FFF2-40B4-BE49-F238E27FC236}">
              <a16:creationId xmlns:a16="http://schemas.microsoft.com/office/drawing/2014/main" id="{2EF96CEB-284A-44AA-9FE8-F3D2F37D13C0}"/>
            </a:ext>
          </a:extLst>
        </xdr:cNvPr>
        <xdr:cNvSpPr/>
      </xdr:nvSpPr>
      <xdr:spPr>
        <a:xfrm>
          <a:off x="8445500" y="10600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44069</xdr:rowOff>
    </xdr:from>
    <xdr:to>
      <xdr:col>46</xdr:col>
      <xdr:colOff>38100</xdr:colOff>
      <xdr:row>63</xdr:row>
      <xdr:rowOff>145669</xdr:rowOff>
    </xdr:to>
    <xdr:sp macro="" textlink="">
      <xdr:nvSpPr>
        <xdr:cNvPr id="236" name="フローチャート: 判断 235">
          <a:extLst>
            <a:ext uri="{FF2B5EF4-FFF2-40B4-BE49-F238E27FC236}">
              <a16:creationId xmlns:a16="http://schemas.microsoft.com/office/drawing/2014/main" id="{C9BA64E1-7BA2-445B-BEA8-BFABF416FF10}"/>
            </a:ext>
          </a:extLst>
        </xdr:cNvPr>
        <xdr:cNvSpPr/>
      </xdr:nvSpPr>
      <xdr:spPr>
        <a:xfrm>
          <a:off x="7670800" y="106053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53594</xdr:rowOff>
    </xdr:from>
    <xdr:to>
      <xdr:col>41</xdr:col>
      <xdr:colOff>101600</xdr:colOff>
      <xdr:row>63</xdr:row>
      <xdr:rowOff>155194</xdr:rowOff>
    </xdr:to>
    <xdr:sp macro="" textlink="">
      <xdr:nvSpPr>
        <xdr:cNvPr id="237" name="フローチャート: 判断 236">
          <a:extLst>
            <a:ext uri="{FF2B5EF4-FFF2-40B4-BE49-F238E27FC236}">
              <a16:creationId xmlns:a16="http://schemas.microsoft.com/office/drawing/2014/main" id="{CB6BAAC4-CB32-4188-AB94-37CBE7AD14F7}"/>
            </a:ext>
          </a:extLst>
        </xdr:cNvPr>
        <xdr:cNvSpPr/>
      </xdr:nvSpPr>
      <xdr:spPr>
        <a:xfrm>
          <a:off x="6873240" y="10614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97790</xdr:rowOff>
    </xdr:from>
    <xdr:to>
      <xdr:col>36</xdr:col>
      <xdr:colOff>165100</xdr:colOff>
      <xdr:row>64</xdr:row>
      <xdr:rowOff>27940</xdr:rowOff>
    </xdr:to>
    <xdr:sp macro="" textlink="">
      <xdr:nvSpPr>
        <xdr:cNvPr id="238" name="フローチャート: 判断 237">
          <a:extLst>
            <a:ext uri="{FF2B5EF4-FFF2-40B4-BE49-F238E27FC236}">
              <a16:creationId xmlns:a16="http://schemas.microsoft.com/office/drawing/2014/main" id="{0CC3BC2A-9AD1-48FD-A793-A68986AE99DC}"/>
            </a:ext>
          </a:extLst>
        </xdr:cNvPr>
        <xdr:cNvSpPr/>
      </xdr:nvSpPr>
      <xdr:spPr>
        <a:xfrm>
          <a:off x="6098540" y="10659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3F9D8F1-6102-4D89-BA4D-5234690EA575}"/>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1CF75C6-E961-4ED5-AA61-79D42E5C7071}"/>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8093E8E-468F-4C93-AF22-1A92B8FD7313}"/>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3E7180E-D851-42A6-976A-0E92588AAB53}"/>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0B30A84-F934-42A8-970D-A0CF371B66F8}"/>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95885</xdr:rowOff>
    </xdr:from>
    <xdr:to>
      <xdr:col>55</xdr:col>
      <xdr:colOff>50800</xdr:colOff>
      <xdr:row>64</xdr:row>
      <xdr:rowOff>26035</xdr:rowOff>
    </xdr:to>
    <xdr:sp macro="" textlink="">
      <xdr:nvSpPr>
        <xdr:cNvPr id="244" name="楕円 243">
          <a:extLst>
            <a:ext uri="{FF2B5EF4-FFF2-40B4-BE49-F238E27FC236}">
              <a16:creationId xmlns:a16="http://schemas.microsoft.com/office/drawing/2014/main" id="{4C911FAD-5352-403D-8983-2DF4B09E7738}"/>
            </a:ext>
          </a:extLst>
        </xdr:cNvPr>
        <xdr:cNvSpPr/>
      </xdr:nvSpPr>
      <xdr:spPr>
        <a:xfrm>
          <a:off x="9192260" y="106572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12971</xdr:rowOff>
    </xdr:from>
    <xdr:ext cx="469744" cy="259045"/>
    <xdr:sp macro="" textlink="">
      <xdr:nvSpPr>
        <xdr:cNvPr id="245" name="【体育館・プール】&#10;一人当たり面積該当値テキスト">
          <a:extLst>
            <a:ext uri="{FF2B5EF4-FFF2-40B4-BE49-F238E27FC236}">
              <a16:creationId xmlns:a16="http://schemas.microsoft.com/office/drawing/2014/main" id="{B5E1C6BC-334A-47AE-826D-DEC63C40746F}"/>
            </a:ext>
          </a:extLst>
        </xdr:cNvPr>
        <xdr:cNvSpPr txBox="1"/>
      </xdr:nvSpPr>
      <xdr:spPr>
        <a:xfrm>
          <a:off x="9258300" y="10574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98552</xdr:rowOff>
    </xdr:from>
    <xdr:to>
      <xdr:col>50</xdr:col>
      <xdr:colOff>165100</xdr:colOff>
      <xdr:row>64</xdr:row>
      <xdr:rowOff>28702</xdr:rowOff>
    </xdr:to>
    <xdr:sp macro="" textlink="">
      <xdr:nvSpPr>
        <xdr:cNvPr id="246" name="楕円 245">
          <a:extLst>
            <a:ext uri="{FF2B5EF4-FFF2-40B4-BE49-F238E27FC236}">
              <a16:creationId xmlns:a16="http://schemas.microsoft.com/office/drawing/2014/main" id="{CC6C330B-7FEB-41D6-87B5-48218071ADDE}"/>
            </a:ext>
          </a:extLst>
        </xdr:cNvPr>
        <xdr:cNvSpPr/>
      </xdr:nvSpPr>
      <xdr:spPr>
        <a:xfrm>
          <a:off x="8445500" y="106598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146685</xdr:rowOff>
    </xdr:from>
    <xdr:to>
      <xdr:col>55</xdr:col>
      <xdr:colOff>0</xdr:colOff>
      <xdr:row>63</xdr:row>
      <xdr:rowOff>149352</xdr:rowOff>
    </xdr:to>
    <xdr:cxnSp macro="">
      <xdr:nvCxnSpPr>
        <xdr:cNvPr id="247" name="直線コネクタ 246">
          <a:extLst>
            <a:ext uri="{FF2B5EF4-FFF2-40B4-BE49-F238E27FC236}">
              <a16:creationId xmlns:a16="http://schemas.microsoft.com/office/drawing/2014/main" id="{7C2C0A6E-6BB4-43E6-8F40-78FB8C376AC5}"/>
            </a:ext>
          </a:extLst>
        </xdr:cNvPr>
        <xdr:cNvCxnSpPr/>
      </xdr:nvCxnSpPr>
      <xdr:spPr>
        <a:xfrm flipV="1">
          <a:off x="8496300" y="10708005"/>
          <a:ext cx="7239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100457</xdr:rowOff>
    </xdr:from>
    <xdr:to>
      <xdr:col>46</xdr:col>
      <xdr:colOff>38100</xdr:colOff>
      <xdr:row>64</xdr:row>
      <xdr:rowOff>30607</xdr:rowOff>
    </xdr:to>
    <xdr:sp macro="" textlink="">
      <xdr:nvSpPr>
        <xdr:cNvPr id="248" name="楕円 247">
          <a:extLst>
            <a:ext uri="{FF2B5EF4-FFF2-40B4-BE49-F238E27FC236}">
              <a16:creationId xmlns:a16="http://schemas.microsoft.com/office/drawing/2014/main" id="{8A028081-0D29-468E-99DD-E8191C6224E3}"/>
            </a:ext>
          </a:extLst>
        </xdr:cNvPr>
        <xdr:cNvSpPr/>
      </xdr:nvSpPr>
      <xdr:spPr>
        <a:xfrm>
          <a:off x="7670800" y="106617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149352</xdr:rowOff>
    </xdr:from>
    <xdr:to>
      <xdr:col>50</xdr:col>
      <xdr:colOff>114300</xdr:colOff>
      <xdr:row>63</xdr:row>
      <xdr:rowOff>151257</xdr:rowOff>
    </xdr:to>
    <xdr:cxnSp macro="">
      <xdr:nvCxnSpPr>
        <xdr:cNvPr id="249" name="直線コネクタ 248">
          <a:extLst>
            <a:ext uri="{FF2B5EF4-FFF2-40B4-BE49-F238E27FC236}">
              <a16:creationId xmlns:a16="http://schemas.microsoft.com/office/drawing/2014/main" id="{87D3164B-1603-43E0-B209-F5257ECD3031}"/>
            </a:ext>
          </a:extLst>
        </xdr:cNvPr>
        <xdr:cNvCxnSpPr/>
      </xdr:nvCxnSpPr>
      <xdr:spPr>
        <a:xfrm flipV="1">
          <a:off x="7713980" y="10710672"/>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102743</xdr:rowOff>
    </xdr:from>
    <xdr:to>
      <xdr:col>41</xdr:col>
      <xdr:colOff>101600</xdr:colOff>
      <xdr:row>64</xdr:row>
      <xdr:rowOff>32893</xdr:rowOff>
    </xdr:to>
    <xdr:sp macro="" textlink="">
      <xdr:nvSpPr>
        <xdr:cNvPr id="250" name="楕円 249">
          <a:extLst>
            <a:ext uri="{FF2B5EF4-FFF2-40B4-BE49-F238E27FC236}">
              <a16:creationId xmlns:a16="http://schemas.microsoft.com/office/drawing/2014/main" id="{5CCD1836-5F66-415B-9D8E-F86962AB9848}"/>
            </a:ext>
          </a:extLst>
        </xdr:cNvPr>
        <xdr:cNvSpPr/>
      </xdr:nvSpPr>
      <xdr:spPr>
        <a:xfrm>
          <a:off x="6873240" y="106640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151257</xdr:rowOff>
    </xdr:from>
    <xdr:to>
      <xdr:col>45</xdr:col>
      <xdr:colOff>177800</xdr:colOff>
      <xdr:row>63</xdr:row>
      <xdr:rowOff>153543</xdr:rowOff>
    </xdr:to>
    <xdr:cxnSp macro="">
      <xdr:nvCxnSpPr>
        <xdr:cNvPr id="251" name="直線コネクタ 250">
          <a:extLst>
            <a:ext uri="{FF2B5EF4-FFF2-40B4-BE49-F238E27FC236}">
              <a16:creationId xmlns:a16="http://schemas.microsoft.com/office/drawing/2014/main" id="{6BF34494-52B6-428D-A729-E08A0B428D72}"/>
            </a:ext>
          </a:extLst>
        </xdr:cNvPr>
        <xdr:cNvCxnSpPr/>
      </xdr:nvCxnSpPr>
      <xdr:spPr>
        <a:xfrm flipV="1">
          <a:off x="6924040" y="10712577"/>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104648</xdr:rowOff>
    </xdr:from>
    <xdr:to>
      <xdr:col>36</xdr:col>
      <xdr:colOff>165100</xdr:colOff>
      <xdr:row>64</xdr:row>
      <xdr:rowOff>34798</xdr:rowOff>
    </xdr:to>
    <xdr:sp macro="" textlink="">
      <xdr:nvSpPr>
        <xdr:cNvPr id="252" name="楕円 251">
          <a:extLst>
            <a:ext uri="{FF2B5EF4-FFF2-40B4-BE49-F238E27FC236}">
              <a16:creationId xmlns:a16="http://schemas.microsoft.com/office/drawing/2014/main" id="{DD964A55-8484-41EE-9F43-86223D4D5D69}"/>
            </a:ext>
          </a:extLst>
        </xdr:cNvPr>
        <xdr:cNvSpPr/>
      </xdr:nvSpPr>
      <xdr:spPr>
        <a:xfrm>
          <a:off x="6098540" y="106659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153543</xdr:rowOff>
    </xdr:from>
    <xdr:to>
      <xdr:col>41</xdr:col>
      <xdr:colOff>50800</xdr:colOff>
      <xdr:row>63</xdr:row>
      <xdr:rowOff>155448</xdr:rowOff>
    </xdr:to>
    <xdr:cxnSp macro="">
      <xdr:nvCxnSpPr>
        <xdr:cNvPr id="253" name="直線コネクタ 252">
          <a:extLst>
            <a:ext uri="{FF2B5EF4-FFF2-40B4-BE49-F238E27FC236}">
              <a16:creationId xmlns:a16="http://schemas.microsoft.com/office/drawing/2014/main" id="{2CB7301A-5BAD-453D-8E38-DA90CB931601}"/>
            </a:ext>
          </a:extLst>
        </xdr:cNvPr>
        <xdr:cNvCxnSpPr/>
      </xdr:nvCxnSpPr>
      <xdr:spPr>
        <a:xfrm flipV="1">
          <a:off x="6149340" y="10714863"/>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157243</xdr:rowOff>
    </xdr:from>
    <xdr:ext cx="469744" cy="259045"/>
    <xdr:sp macro="" textlink="">
      <xdr:nvSpPr>
        <xdr:cNvPr id="254" name="n_1aveValue【体育館・プール】&#10;一人当たり面積">
          <a:extLst>
            <a:ext uri="{FF2B5EF4-FFF2-40B4-BE49-F238E27FC236}">
              <a16:creationId xmlns:a16="http://schemas.microsoft.com/office/drawing/2014/main" id="{4EB1D6FC-5B19-4C24-8E96-9FBF33543B8C}"/>
            </a:ext>
          </a:extLst>
        </xdr:cNvPr>
        <xdr:cNvSpPr txBox="1"/>
      </xdr:nvSpPr>
      <xdr:spPr>
        <a:xfrm>
          <a:off x="8271587" y="1038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162196</xdr:rowOff>
    </xdr:from>
    <xdr:ext cx="469744" cy="259045"/>
    <xdr:sp macro="" textlink="">
      <xdr:nvSpPr>
        <xdr:cNvPr id="255" name="n_2aveValue【体育館・プール】&#10;一人当たり面積">
          <a:extLst>
            <a:ext uri="{FF2B5EF4-FFF2-40B4-BE49-F238E27FC236}">
              <a16:creationId xmlns:a16="http://schemas.microsoft.com/office/drawing/2014/main" id="{6DF1DED3-02F4-451F-B57B-E52D874EEEDC}"/>
            </a:ext>
          </a:extLst>
        </xdr:cNvPr>
        <xdr:cNvSpPr txBox="1"/>
      </xdr:nvSpPr>
      <xdr:spPr>
        <a:xfrm>
          <a:off x="7509587" y="10388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271</xdr:rowOff>
    </xdr:from>
    <xdr:ext cx="469744" cy="259045"/>
    <xdr:sp macro="" textlink="">
      <xdr:nvSpPr>
        <xdr:cNvPr id="256" name="n_3aveValue【体育館・プール】&#10;一人当たり面積">
          <a:extLst>
            <a:ext uri="{FF2B5EF4-FFF2-40B4-BE49-F238E27FC236}">
              <a16:creationId xmlns:a16="http://schemas.microsoft.com/office/drawing/2014/main" id="{86266B1A-FFBE-4B1E-887F-46A2E1AA1985}"/>
            </a:ext>
          </a:extLst>
        </xdr:cNvPr>
        <xdr:cNvSpPr txBox="1"/>
      </xdr:nvSpPr>
      <xdr:spPr>
        <a:xfrm>
          <a:off x="6712027" y="10393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44467</xdr:rowOff>
    </xdr:from>
    <xdr:ext cx="469744" cy="259045"/>
    <xdr:sp macro="" textlink="">
      <xdr:nvSpPr>
        <xdr:cNvPr id="257" name="n_4aveValue【体育館・プール】&#10;一人当たり面積">
          <a:extLst>
            <a:ext uri="{FF2B5EF4-FFF2-40B4-BE49-F238E27FC236}">
              <a16:creationId xmlns:a16="http://schemas.microsoft.com/office/drawing/2014/main" id="{B2DF021C-A9FD-45C3-9C60-3BBAB27D7364}"/>
            </a:ext>
          </a:extLst>
        </xdr:cNvPr>
        <xdr:cNvSpPr txBox="1"/>
      </xdr:nvSpPr>
      <xdr:spPr>
        <a:xfrm>
          <a:off x="5937327" y="1043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19829</xdr:rowOff>
    </xdr:from>
    <xdr:ext cx="469744" cy="259045"/>
    <xdr:sp macro="" textlink="">
      <xdr:nvSpPr>
        <xdr:cNvPr id="258" name="n_1mainValue【体育館・プール】&#10;一人当たり面積">
          <a:extLst>
            <a:ext uri="{FF2B5EF4-FFF2-40B4-BE49-F238E27FC236}">
              <a16:creationId xmlns:a16="http://schemas.microsoft.com/office/drawing/2014/main" id="{2FFCC6D3-8275-4162-B35B-B16C3FAC9A2B}"/>
            </a:ext>
          </a:extLst>
        </xdr:cNvPr>
        <xdr:cNvSpPr txBox="1"/>
      </xdr:nvSpPr>
      <xdr:spPr>
        <a:xfrm>
          <a:off x="8271587" y="10748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21734</xdr:rowOff>
    </xdr:from>
    <xdr:ext cx="469744" cy="259045"/>
    <xdr:sp macro="" textlink="">
      <xdr:nvSpPr>
        <xdr:cNvPr id="259" name="n_2mainValue【体育館・プール】&#10;一人当たり面積">
          <a:extLst>
            <a:ext uri="{FF2B5EF4-FFF2-40B4-BE49-F238E27FC236}">
              <a16:creationId xmlns:a16="http://schemas.microsoft.com/office/drawing/2014/main" id="{F5F1A12D-BB14-440A-ADCA-0E3281C4B2B4}"/>
            </a:ext>
          </a:extLst>
        </xdr:cNvPr>
        <xdr:cNvSpPr txBox="1"/>
      </xdr:nvSpPr>
      <xdr:spPr>
        <a:xfrm>
          <a:off x="7509587" y="1075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24020</xdr:rowOff>
    </xdr:from>
    <xdr:ext cx="469744" cy="259045"/>
    <xdr:sp macro="" textlink="">
      <xdr:nvSpPr>
        <xdr:cNvPr id="260" name="n_3mainValue【体育館・プール】&#10;一人当たり面積">
          <a:extLst>
            <a:ext uri="{FF2B5EF4-FFF2-40B4-BE49-F238E27FC236}">
              <a16:creationId xmlns:a16="http://schemas.microsoft.com/office/drawing/2014/main" id="{27FDECA3-972D-4F65-BCA5-2E6DDEEC595F}"/>
            </a:ext>
          </a:extLst>
        </xdr:cNvPr>
        <xdr:cNvSpPr txBox="1"/>
      </xdr:nvSpPr>
      <xdr:spPr>
        <a:xfrm>
          <a:off x="6712027" y="10752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25925</xdr:rowOff>
    </xdr:from>
    <xdr:ext cx="469744" cy="259045"/>
    <xdr:sp macro="" textlink="">
      <xdr:nvSpPr>
        <xdr:cNvPr id="261" name="n_4mainValue【体育館・プール】&#10;一人当たり面積">
          <a:extLst>
            <a:ext uri="{FF2B5EF4-FFF2-40B4-BE49-F238E27FC236}">
              <a16:creationId xmlns:a16="http://schemas.microsoft.com/office/drawing/2014/main" id="{86D3C194-A261-41A2-AB72-4C00EB41624D}"/>
            </a:ext>
          </a:extLst>
        </xdr:cNvPr>
        <xdr:cNvSpPr txBox="1"/>
      </xdr:nvSpPr>
      <xdr:spPr>
        <a:xfrm>
          <a:off x="5937327" y="10754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B4A34F9-14E9-4368-B7EC-DCBC0E422991}"/>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AFD9705E-DC31-4E01-9DB4-5410F2A4EDA4}"/>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C2675625-20A3-443B-8BAF-FBBEA39AB739}"/>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81FD7BEC-63B7-485B-AE02-EF819DB8C889}"/>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78D53681-C568-4D84-9221-C849BB0A594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F03A718A-1F33-44B6-8609-6C4B321D8B47}"/>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6C1F7A1F-24C4-4E41-9DB7-892C7504E338}"/>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6229FE31-D599-4B1E-AA28-EEE47122CD86}"/>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AFC38AA9-5441-4D21-BB38-4249EFC34E62}"/>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71213BA4-1B13-43CC-83CD-F57FD76F5D07}"/>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F3D332F6-CC87-404E-A89E-DBF1A79AAD68}"/>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6159C6C7-456A-459E-98D9-9195D2196392}"/>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0200139C-2AA0-493A-93EE-3222E1C456F4}"/>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C68676AC-4FB5-461A-B3AE-4EBBA4EDDCFC}"/>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A92C3B1F-7C36-46D3-B9B4-589C65A87F40}"/>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39D9C0D0-A3B8-4B4D-B3FD-15B631C9B9B1}"/>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0738CFC0-8826-4D91-A621-CF769B179B0A}"/>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CF2A2E7C-1080-42E6-AD39-EE4EB45706C7}"/>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5D719C54-A5DD-4D33-81E7-152E328A0F59}"/>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D520B51D-A027-416B-B64E-EA129D0317B2}"/>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24285A60-E4BE-4F94-AE32-CAC108D95E2D}"/>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DF082B38-8957-4272-B94E-A013870BC7DE}"/>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B6A19F69-89C7-497A-8B5C-5E17430AB5BD}"/>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36A1987D-0C13-42AF-A7CD-8361EB289E8F}"/>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59055</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A9DDEA83-2942-443C-85BD-A10CE9E7481C}"/>
            </a:ext>
          </a:extLst>
        </xdr:cNvPr>
        <xdr:cNvCxnSpPr/>
      </xdr:nvCxnSpPr>
      <xdr:spPr>
        <a:xfrm flipV="1">
          <a:off x="4086225" y="1296733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福祉施設】&#10;有形固定資産減価償却率最小値テキスト">
          <a:extLst>
            <a:ext uri="{FF2B5EF4-FFF2-40B4-BE49-F238E27FC236}">
              <a16:creationId xmlns:a16="http://schemas.microsoft.com/office/drawing/2014/main" id="{07F4225D-F0FE-423D-81FA-048A6DAE1142}"/>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D61B40ED-6CB7-4E9C-B2AC-B48345A15874}"/>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5732</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387BE17D-E8FB-4A82-B90F-7E34161218BC}"/>
            </a:ext>
          </a:extLst>
        </xdr:cNvPr>
        <xdr:cNvSpPr txBox="1"/>
      </xdr:nvSpPr>
      <xdr:spPr>
        <a:xfrm>
          <a:off x="4124960" y="12746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59055</xdr:rowOff>
    </xdr:from>
    <xdr:to>
      <xdr:col>24</xdr:col>
      <xdr:colOff>152400</xdr:colOff>
      <xdr:row>77</xdr:row>
      <xdr:rowOff>59055</xdr:rowOff>
    </xdr:to>
    <xdr:cxnSp macro="">
      <xdr:nvCxnSpPr>
        <xdr:cNvPr id="290" name="直線コネクタ 289">
          <a:extLst>
            <a:ext uri="{FF2B5EF4-FFF2-40B4-BE49-F238E27FC236}">
              <a16:creationId xmlns:a16="http://schemas.microsoft.com/office/drawing/2014/main" id="{F5D75E50-532C-4C60-96B0-FB3B04266598}"/>
            </a:ext>
          </a:extLst>
        </xdr:cNvPr>
        <xdr:cNvCxnSpPr/>
      </xdr:nvCxnSpPr>
      <xdr:spPr>
        <a:xfrm>
          <a:off x="4020820" y="129673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133366</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921B007C-C1DD-4373-B131-98A9AE8B6197}"/>
            </a:ext>
          </a:extLst>
        </xdr:cNvPr>
        <xdr:cNvSpPr txBox="1"/>
      </xdr:nvSpPr>
      <xdr:spPr>
        <a:xfrm>
          <a:off x="4124960" y="137122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154939</xdr:rowOff>
    </xdr:from>
    <xdr:to>
      <xdr:col>24</xdr:col>
      <xdr:colOff>114300</xdr:colOff>
      <xdr:row>82</xdr:row>
      <xdr:rowOff>85089</xdr:rowOff>
    </xdr:to>
    <xdr:sp macro="" textlink="">
      <xdr:nvSpPr>
        <xdr:cNvPr id="292" name="フローチャート: 判断 291">
          <a:extLst>
            <a:ext uri="{FF2B5EF4-FFF2-40B4-BE49-F238E27FC236}">
              <a16:creationId xmlns:a16="http://schemas.microsoft.com/office/drawing/2014/main" id="{0E0C8D97-4A45-40B7-9031-3615E0FFB45F}"/>
            </a:ext>
          </a:extLst>
        </xdr:cNvPr>
        <xdr:cNvSpPr/>
      </xdr:nvSpPr>
      <xdr:spPr>
        <a:xfrm>
          <a:off x="4036060" y="137337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130175</xdr:rowOff>
    </xdr:from>
    <xdr:to>
      <xdr:col>20</xdr:col>
      <xdr:colOff>38100</xdr:colOff>
      <xdr:row>82</xdr:row>
      <xdr:rowOff>60325</xdr:rowOff>
    </xdr:to>
    <xdr:sp macro="" textlink="">
      <xdr:nvSpPr>
        <xdr:cNvPr id="293" name="フローチャート: 判断 292">
          <a:extLst>
            <a:ext uri="{FF2B5EF4-FFF2-40B4-BE49-F238E27FC236}">
              <a16:creationId xmlns:a16="http://schemas.microsoft.com/office/drawing/2014/main" id="{960E3416-ADCE-4597-8820-54EF8C957008}"/>
            </a:ext>
          </a:extLst>
        </xdr:cNvPr>
        <xdr:cNvSpPr/>
      </xdr:nvSpPr>
      <xdr:spPr>
        <a:xfrm>
          <a:off x="3312160" y="137090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105411</xdr:rowOff>
    </xdr:from>
    <xdr:to>
      <xdr:col>15</xdr:col>
      <xdr:colOff>101600</xdr:colOff>
      <xdr:row>82</xdr:row>
      <xdr:rowOff>35561</xdr:rowOff>
    </xdr:to>
    <xdr:sp macro="" textlink="">
      <xdr:nvSpPr>
        <xdr:cNvPr id="294" name="フローチャート: 判断 293">
          <a:extLst>
            <a:ext uri="{FF2B5EF4-FFF2-40B4-BE49-F238E27FC236}">
              <a16:creationId xmlns:a16="http://schemas.microsoft.com/office/drawing/2014/main" id="{CCA9F850-9D87-4BDE-9031-09B61C85C564}"/>
            </a:ext>
          </a:extLst>
        </xdr:cNvPr>
        <xdr:cNvSpPr/>
      </xdr:nvSpPr>
      <xdr:spPr>
        <a:xfrm>
          <a:off x="2514600" y="136842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67311</xdr:rowOff>
    </xdr:from>
    <xdr:to>
      <xdr:col>10</xdr:col>
      <xdr:colOff>165100</xdr:colOff>
      <xdr:row>81</xdr:row>
      <xdr:rowOff>168911</xdr:rowOff>
    </xdr:to>
    <xdr:sp macro="" textlink="">
      <xdr:nvSpPr>
        <xdr:cNvPr id="295" name="フローチャート: 判断 294">
          <a:extLst>
            <a:ext uri="{FF2B5EF4-FFF2-40B4-BE49-F238E27FC236}">
              <a16:creationId xmlns:a16="http://schemas.microsoft.com/office/drawing/2014/main" id="{D8F06D6E-3035-40AD-8F12-E75E93E1ABE6}"/>
            </a:ext>
          </a:extLst>
        </xdr:cNvPr>
        <xdr:cNvSpPr/>
      </xdr:nvSpPr>
      <xdr:spPr>
        <a:xfrm>
          <a:off x="1739900" y="13646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48261</xdr:rowOff>
    </xdr:from>
    <xdr:to>
      <xdr:col>6</xdr:col>
      <xdr:colOff>38100</xdr:colOff>
      <xdr:row>81</xdr:row>
      <xdr:rowOff>149861</xdr:rowOff>
    </xdr:to>
    <xdr:sp macro="" textlink="">
      <xdr:nvSpPr>
        <xdr:cNvPr id="296" name="フローチャート: 判断 295">
          <a:extLst>
            <a:ext uri="{FF2B5EF4-FFF2-40B4-BE49-F238E27FC236}">
              <a16:creationId xmlns:a16="http://schemas.microsoft.com/office/drawing/2014/main" id="{BBAF2A14-2959-4454-8B48-23CF2DF37B59}"/>
            </a:ext>
          </a:extLst>
        </xdr:cNvPr>
        <xdr:cNvSpPr/>
      </xdr:nvSpPr>
      <xdr:spPr>
        <a:xfrm>
          <a:off x="965200" y="1362710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B6B38F8A-9836-4DAA-9679-9551D9FA7605}"/>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4CB4370-E4C2-4476-994A-71E8A1F883C7}"/>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BA3BF40-E5E9-4821-90B8-30DBA6AF6759}"/>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89BAF28-4FDE-4FA8-A0B0-C025F96D044A}"/>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312B3D5-3653-4687-90C7-5BA557E5F299}"/>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101600</xdr:rowOff>
    </xdr:from>
    <xdr:to>
      <xdr:col>24</xdr:col>
      <xdr:colOff>114300</xdr:colOff>
      <xdr:row>79</xdr:row>
      <xdr:rowOff>31750</xdr:rowOff>
    </xdr:to>
    <xdr:sp macro="" textlink="">
      <xdr:nvSpPr>
        <xdr:cNvPr id="302" name="楕円 301">
          <a:extLst>
            <a:ext uri="{FF2B5EF4-FFF2-40B4-BE49-F238E27FC236}">
              <a16:creationId xmlns:a16="http://schemas.microsoft.com/office/drawing/2014/main" id="{06E04E10-2BAA-414C-884F-25A376B50824}"/>
            </a:ext>
          </a:extLst>
        </xdr:cNvPr>
        <xdr:cNvSpPr/>
      </xdr:nvSpPr>
      <xdr:spPr>
        <a:xfrm>
          <a:off x="4036060" y="13177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124477</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D37954D3-E634-4274-B55F-16732C1BA66F}"/>
            </a:ext>
          </a:extLst>
        </xdr:cNvPr>
        <xdr:cNvSpPr txBox="1"/>
      </xdr:nvSpPr>
      <xdr:spPr>
        <a:xfrm>
          <a:off x="4124960" y="1303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44450</xdr:rowOff>
    </xdr:from>
    <xdr:to>
      <xdr:col>20</xdr:col>
      <xdr:colOff>38100</xdr:colOff>
      <xdr:row>78</xdr:row>
      <xdr:rowOff>146050</xdr:rowOff>
    </xdr:to>
    <xdr:sp macro="" textlink="">
      <xdr:nvSpPr>
        <xdr:cNvPr id="304" name="楕円 303">
          <a:extLst>
            <a:ext uri="{FF2B5EF4-FFF2-40B4-BE49-F238E27FC236}">
              <a16:creationId xmlns:a16="http://schemas.microsoft.com/office/drawing/2014/main" id="{39E6D012-A6AD-47F6-B82D-D4AF307F61FC}"/>
            </a:ext>
          </a:extLst>
        </xdr:cNvPr>
        <xdr:cNvSpPr/>
      </xdr:nvSpPr>
      <xdr:spPr>
        <a:xfrm>
          <a:off x="3312160" y="131203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95250</xdr:rowOff>
    </xdr:from>
    <xdr:to>
      <xdr:col>24</xdr:col>
      <xdr:colOff>63500</xdr:colOff>
      <xdr:row>78</xdr:row>
      <xdr:rowOff>152400</xdr:rowOff>
    </xdr:to>
    <xdr:cxnSp macro="">
      <xdr:nvCxnSpPr>
        <xdr:cNvPr id="305" name="直線コネクタ 304">
          <a:extLst>
            <a:ext uri="{FF2B5EF4-FFF2-40B4-BE49-F238E27FC236}">
              <a16:creationId xmlns:a16="http://schemas.microsoft.com/office/drawing/2014/main" id="{D9756B61-8597-4C63-BDA0-53DF0F32CF5D}"/>
            </a:ext>
          </a:extLst>
        </xdr:cNvPr>
        <xdr:cNvCxnSpPr/>
      </xdr:nvCxnSpPr>
      <xdr:spPr>
        <a:xfrm>
          <a:off x="3355340" y="13171170"/>
          <a:ext cx="7315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158750</xdr:rowOff>
    </xdr:from>
    <xdr:to>
      <xdr:col>15</xdr:col>
      <xdr:colOff>101600</xdr:colOff>
      <xdr:row>78</xdr:row>
      <xdr:rowOff>88900</xdr:rowOff>
    </xdr:to>
    <xdr:sp macro="" textlink="">
      <xdr:nvSpPr>
        <xdr:cNvPr id="306" name="楕円 305">
          <a:extLst>
            <a:ext uri="{FF2B5EF4-FFF2-40B4-BE49-F238E27FC236}">
              <a16:creationId xmlns:a16="http://schemas.microsoft.com/office/drawing/2014/main" id="{9E338AC3-F190-4012-BB8A-33A75D7A33A5}"/>
            </a:ext>
          </a:extLst>
        </xdr:cNvPr>
        <xdr:cNvSpPr/>
      </xdr:nvSpPr>
      <xdr:spPr>
        <a:xfrm>
          <a:off x="2514600" y="13067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38100</xdr:rowOff>
    </xdr:from>
    <xdr:to>
      <xdr:col>19</xdr:col>
      <xdr:colOff>177800</xdr:colOff>
      <xdr:row>78</xdr:row>
      <xdr:rowOff>95250</xdr:rowOff>
    </xdr:to>
    <xdr:cxnSp macro="">
      <xdr:nvCxnSpPr>
        <xdr:cNvPr id="307" name="直線コネクタ 306">
          <a:extLst>
            <a:ext uri="{FF2B5EF4-FFF2-40B4-BE49-F238E27FC236}">
              <a16:creationId xmlns:a16="http://schemas.microsoft.com/office/drawing/2014/main" id="{F63805FA-151C-43DF-B5EE-78DBD478D80D}"/>
            </a:ext>
          </a:extLst>
        </xdr:cNvPr>
        <xdr:cNvCxnSpPr/>
      </xdr:nvCxnSpPr>
      <xdr:spPr>
        <a:xfrm>
          <a:off x="2565400" y="13114020"/>
          <a:ext cx="78994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101600</xdr:rowOff>
    </xdr:from>
    <xdr:to>
      <xdr:col>10</xdr:col>
      <xdr:colOff>165100</xdr:colOff>
      <xdr:row>78</xdr:row>
      <xdr:rowOff>31750</xdr:rowOff>
    </xdr:to>
    <xdr:sp macro="" textlink="">
      <xdr:nvSpPr>
        <xdr:cNvPr id="308" name="楕円 307">
          <a:extLst>
            <a:ext uri="{FF2B5EF4-FFF2-40B4-BE49-F238E27FC236}">
              <a16:creationId xmlns:a16="http://schemas.microsoft.com/office/drawing/2014/main" id="{A92070E5-3819-4874-B8C4-F5B0F80AEEB8}"/>
            </a:ext>
          </a:extLst>
        </xdr:cNvPr>
        <xdr:cNvSpPr/>
      </xdr:nvSpPr>
      <xdr:spPr>
        <a:xfrm>
          <a:off x="1739900" y="130098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152400</xdr:rowOff>
    </xdr:from>
    <xdr:to>
      <xdr:col>15</xdr:col>
      <xdr:colOff>50800</xdr:colOff>
      <xdr:row>78</xdr:row>
      <xdr:rowOff>38100</xdr:rowOff>
    </xdr:to>
    <xdr:cxnSp macro="">
      <xdr:nvCxnSpPr>
        <xdr:cNvPr id="309" name="直線コネクタ 308">
          <a:extLst>
            <a:ext uri="{FF2B5EF4-FFF2-40B4-BE49-F238E27FC236}">
              <a16:creationId xmlns:a16="http://schemas.microsoft.com/office/drawing/2014/main" id="{E9A23CC8-58AA-4D21-9D44-72569B6514DE}"/>
            </a:ext>
          </a:extLst>
        </xdr:cNvPr>
        <xdr:cNvCxnSpPr/>
      </xdr:nvCxnSpPr>
      <xdr:spPr>
        <a:xfrm>
          <a:off x="1790700" y="13060680"/>
          <a:ext cx="7747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44450</xdr:rowOff>
    </xdr:from>
    <xdr:to>
      <xdr:col>6</xdr:col>
      <xdr:colOff>38100</xdr:colOff>
      <xdr:row>77</xdr:row>
      <xdr:rowOff>146050</xdr:rowOff>
    </xdr:to>
    <xdr:sp macro="" textlink="">
      <xdr:nvSpPr>
        <xdr:cNvPr id="310" name="楕円 309">
          <a:extLst>
            <a:ext uri="{FF2B5EF4-FFF2-40B4-BE49-F238E27FC236}">
              <a16:creationId xmlns:a16="http://schemas.microsoft.com/office/drawing/2014/main" id="{F953BADE-4366-46C5-A6FD-B9B75A2D6DCE}"/>
            </a:ext>
          </a:extLst>
        </xdr:cNvPr>
        <xdr:cNvSpPr/>
      </xdr:nvSpPr>
      <xdr:spPr>
        <a:xfrm>
          <a:off x="965200" y="129527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95250</xdr:rowOff>
    </xdr:from>
    <xdr:to>
      <xdr:col>10</xdr:col>
      <xdr:colOff>114300</xdr:colOff>
      <xdr:row>77</xdr:row>
      <xdr:rowOff>152400</xdr:rowOff>
    </xdr:to>
    <xdr:cxnSp macro="">
      <xdr:nvCxnSpPr>
        <xdr:cNvPr id="311" name="直線コネクタ 310">
          <a:extLst>
            <a:ext uri="{FF2B5EF4-FFF2-40B4-BE49-F238E27FC236}">
              <a16:creationId xmlns:a16="http://schemas.microsoft.com/office/drawing/2014/main" id="{3D47331A-3F7B-4E8E-B126-2851F9555754}"/>
            </a:ext>
          </a:extLst>
        </xdr:cNvPr>
        <xdr:cNvCxnSpPr/>
      </xdr:nvCxnSpPr>
      <xdr:spPr>
        <a:xfrm>
          <a:off x="1008380" y="13003530"/>
          <a:ext cx="7823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51452</xdr:rowOff>
    </xdr:from>
    <xdr:ext cx="405111" cy="259045"/>
    <xdr:sp macro="" textlink="">
      <xdr:nvSpPr>
        <xdr:cNvPr id="312" name="n_1aveValue【福祉施設】&#10;有形固定資産減価償却率">
          <a:extLst>
            <a:ext uri="{FF2B5EF4-FFF2-40B4-BE49-F238E27FC236}">
              <a16:creationId xmlns:a16="http://schemas.microsoft.com/office/drawing/2014/main" id="{2AFF72F7-F4FD-4822-AF3C-C5919D397B05}"/>
            </a:ext>
          </a:extLst>
        </xdr:cNvPr>
        <xdr:cNvSpPr txBox="1"/>
      </xdr:nvSpPr>
      <xdr:spPr>
        <a:xfrm>
          <a:off x="3170564" y="1379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26688</xdr:rowOff>
    </xdr:from>
    <xdr:ext cx="405111" cy="259045"/>
    <xdr:sp macro="" textlink="">
      <xdr:nvSpPr>
        <xdr:cNvPr id="313" name="n_2aveValue【福祉施設】&#10;有形固定資産減価償却率">
          <a:extLst>
            <a:ext uri="{FF2B5EF4-FFF2-40B4-BE49-F238E27FC236}">
              <a16:creationId xmlns:a16="http://schemas.microsoft.com/office/drawing/2014/main" id="{C19C3E68-81FA-4205-9C7F-E3959A660C00}"/>
            </a:ext>
          </a:extLst>
        </xdr:cNvPr>
        <xdr:cNvSpPr txBox="1"/>
      </xdr:nvSpPr>
      <xdr:spPr>
        <a:xfrm>
          <a:off x="2385704" y="13773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160038</xdr:rowOff>
    </xdr:from>
    <xdr:ext cx="405111" cy="259045"/>
    <xdr:sp macro="" textlink="">
      <xdr:nvSpPr>
        <xdr:cNvPr id="314" name="n_3aveValue【福祉施設】&#10;有形固定資産減価償却率">
          <a:extLst>
            <a:ext uri="{FF2B5EF4-FFF2-40B4-BE49-F238E27FC236}">
              <a16:creationId xmlns:a16="http://schemas.microsoft.com/office/drawing/2014/main" id="{8AD0CF08-929E-4A1F-9501-FD87EFD4E6B5}"/>
            </a:ext>
          </a:extLst>
        </xdr:cNvPr>
        <xdr:cNvSpPr txBox="1"/>
      </xdr:nvSpPr>
      <xdr:spPr>
        <a:xfrm>
          <a:off x="1611004" y="1373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140988</xdr:rowOff>
    </xdr:from>
    <xdr:ext cx="405111" cy="259045"/>
    <xdr:sp macro="" textlink="">
      <xdr:nvSpPr>
        <xdr:cNvPr id="315" name="n_4aveValue【福祉施設】&#10;有形固定資産減価償却率">
          <a:extLst>
            <a:ext uri="{FF2B5EF4-FFF2-40B4-BE49-F238E27FC236}">
              <a16:creationId xmlns:a16="http://schemas.microsoft.com/office/drawing/2014/main" id="{A23D0643-70DA-4DEB-B644-A6A8F7A0779E}"/>
            </a:ext>
          </a:extLst>
        </xdr:cNvPr>
        <xdr:cNvSpPr txBox="1"/>
      </xdr:nvSpPr>
      <xdr:spPr>
        <a:xfrm>
          <a:off x="836304" y="13719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162577</xdr:rowOff>
    </xdr:from>
    <xdr:ext cx="405111" cy="259045"/>
    <xdr:sp macro="" textlink="">
      <xdr:nvSpPr>
        <xdr:cNvPr id="316" name="n_1mainValue【福祉施設】&#10;有形固定資産減価償却率">
          <a:extLst>
            <a:ext uri="{FF2B5EF4-FFF2-40B4-BE49-F238E27FC236}">
              <a16:creationId xmlns:a16="http://schemas.microsoft.com/office/drawing/2014/main" id="{0CBDE799-7FE4-40D0-B2D7-109983646EC3}"/>
            </a:ext>
          </a:extLst>
        </xdr:cNvPr>
        <xdr:cNvSpPr txBox="1"/>
      </xdr:nvSpPr>
      <xdr:spPr>
        <a:xfrm>
          <a:off x="3170564" y="1290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105427</xdr:rowOff>
    </xdr:from>
    <xdr:ext cx="405111" cy="259045"/>
    <xdr:sp macro="" textlink="">
      <xdr:nvSpPr>
        <xdr:cNvPr id="317" name="n_2mainValue【福祉施設】&#10;有形固定資産減価償却率">
          <a:extLst>
            <a:ext uri="{FF2B5EF4-FFF2-40B4-BE49-F238E27FC236}">
              <a16:creationId xmlns:a16="http://schemas.microsoft.com/office/drawing/2014/main" id="{2F3FC447-6DED-49AA-B241-EBB19C0DA894}"/>
            </a:ext>
          </a:extLst>
        </xdr:cNvPr>
        <xdr:cNvSpPr txBox="1"/>
      </xdr:nvSpPr>
      <xdr:spPr>
        <a:xfrm>
          <a:off x="2385704" y="1284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48277</xdr:rowOff>
    </xdr:from>
    <xdr:ext cx="405111" cy="259045"/>
    <xdr:sp macro="" textlink="">
      <xdr:nvSpPr>
        <xdr:cNvPr id="318" name="n_3mainValue【福祉施設】&#10;有形固定資産減価償却率">
          <a:extLst>
            <a:ext uri="{FF2B5EF4-FFF2-40B4-BE49-F238E27FC236}">
              <a16:creationId xmlns:a16="http://schemas.microsoft.com/office/drawing/2014/main" id="{6C5AC4EF-398E-459C-ABF7-B94C66939445}"/>
            </a:ext>
          </a:extLst>
        </xdr:cNvPr>
        <xdr:cNvSpPr txBox="1"/>
      </xdr:nvSpPr>
      <xdr:spPr>
        <a:xfrm>
          <a:off x="1611004" y="1278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75</xdr:row>
      <xdr:rowOff>162577</xdr:rowOff>
    </xdr:from>
    <xdr:ext cx="405111" cy="259045"/>
    <xdr:sp macro="" textlink="">
      <xdr:nvSpPr>
        <xdr:cNvPr id="319" name="n_4mainValue【福祉施設】&#10;有形固定資産減価償却率">
          <a:extLst>
            <a:ext uri="{FF2B5EF4-FFF2-40B4-BE49-F238E27FC236}">
              <a16:creationId xmlns:a16="http://schemas.microsoft.com/office/drawing/2014/main" id="{F546102B-5771-4035-ACF8-5F8D02F1E4EB}"/>
            </a:ext>
          </a:extLst>
        </xdr:cNvPr>
        <xdr:cNvSpPr txBox="1"/>
      </xdr:nvSpPr>
      <xdr:spPr>
        <a:xfrm>
          <a:off x="836304" y="1273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4312C781-E5CE-4D42-B9D8-3A51D025AC5F}"/>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B1581780-F024-42BE-81DC-7EE3E996BEBA}"/>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9886A91C-3B89-4208-B8E6-8E27601C0226}"/>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10D207D8-FAC2-43CA-B5E3-A2B61ECD7007}"/>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6E008F84-00C5-41A6-ABAE-E819E9CE1D1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ED0AEAD0-17B3-4298-832E-37BCE6529975}"/>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E347B701-B472-43D7-9B63-8A093D700A7C}"/>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7D867ABC-5A61-4033-A250-A72FD9695F3E}"/>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E5D197DB-EBFB-4F3C-B8A4-22A4D66E1F28}"/>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E77C1C74-9B06-4B1C-8DBA-127756E5A91C}"/>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B8A57441-F468-45B6-8014-364FADBBFBA5}"/>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86336DFD-39CC-4A5B-83E2-991FE12DE751}"/>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F7BD5B9E-8E5B-4B74-9778-24E4A03FCE8F}"/>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28EC38A0-EDFE-405C-9F91-F2AAB9A9B404}"/>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9780EF55-C5B5-435D-9596-47261B3CEA49}"/>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6BE18A8E-0141-45E1-BC4D-B75B350F67A3}"/>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743C9F72-1929-4A0B-983A-EAAFF8980E20}"/>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F5435C35-B74A-4D06-8441-CA6D39755C2D}"/>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CDDE7A64-1BE3-448E-B8E6-79CABCE377C7}"/>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4A1E1AE9-1543-48AE-9FCB-F6FFB33D7677}"/>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a:extLst>
            <a:ext uri="{FF2B5EF4-FFF2-40B4-BE49-F238E27FC236}">
              <a16:creationId xmlns:a16="http://schemas.microsoft.com/office/drawing/2014/main" id="{90D6BD90-62AD-4F4C-9039-CE7CBB604216}"/>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111252</xdr:rowOff>
    </xdr:from>
    <xdr:to>
      <xdr:col>54</xdr:col>
      <xdr:colOff>189865</xdr:colOff>
      <xdr:row>86</xdr:row>
      <xdr:rowOff>26670</xdr:rowOff>
    </xdr:to>
    <xdr:cxnSp macro="">
      <xdr:nvCxnSpPr>
        <xdr:cNvPr id="341" name="直線コネクタ 340">
          <a:extLst>
            <a:ext uri="{FF2B5EF4-FFF2-40B4-BE49-F238E27FC236}">
              <a16:creationId xmlns:a16="http://schemas.microsoft.com/office/drawing/2014/main" id="{7F051DF9-3B4E-4BD3-A8BD-ABCF1DAA562C}"/>
            </a:ext>
          </a:extLst>
        </xdr:cNvPr>
        <xdr:cNvCxnSpPr/>
      </xdr:nvCxnSpPr>
      <xdr:spPr>
        <a:xfrm flipV="1">
          <a:off x="9219565" y="13019532"/>
          <a:ext cx="0" cy="1424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2" name="【福祉施設】&#10;一人当たり面積最小値テキスト">
          <a:extLst>
            <a:ext uri="{FF2B5EF4-FFF2-40B4-BE49-F238E27FC236}">
              <a16:creationId xmlns:a16="http://schemas.microsoft.com/office/drawing/2014/main" id="{474176E3-B862-40B5-BA4B-2CDBD8D76B5B}"/>
            </a:ext>
          </a:extLst>
        </xdr:cNvPr>
        <xdr:cNvSpPr txBox="1"/>
      </xdr:nvSpPr>
      <xdr:spPr>
        <a:xfrm>
          <a:off x="9258300" y="1444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3" name="直線コネクタ 342">
          <a:extLst>
            <a:ext uri="{FF2B5EF4-FFF2-40B4-BE49-F238E27FC236}">
              <a16:creationId xmlns:a16="http://schemas.microsoft.com/office/drawing/2014/main" id="{237004CD-F4B3-4AD6-9E78-48552878F5AF}"/>
            </a:ext>
          </a:extLst>
        </xdr:cNvPr>
        <xdr:cNvCxnSpPr/>
      </xdr:nvCxnSpPr>
      <xdr:spPr>
        <a:xfrm>
          <a:off x="9154160" y="14443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57929</xdr:rowOff>
    </xdr:from>
    <xdr:ext cx="469744" cy="259045"/>
    <xdr:sp macro="" textlink="">
      <xdr:nvSpPr>
        <xdr:cNvPr id="344" name="【福祉施設】&#10;一人当たり面積最大値テキスト">
          <a:extLst>
            <a:ext uri="{FF2B5EF4-FFF2-40B4-BE49-F238E27FC236}">
              <a16:creationId xmlns:a16="http://schemas.microsoft.com/office/drawing/2014/main" id="{544BD453-53CB-41BB-A93F-DDAE07748744}"/>
            </a:ext>
          </a:extLst>
        </xdr:cNvPr>
        <xdr:cNvSpPr txBox="1"/>
      </xdr:nvSpPr>
      <xdr:spPr>
        <a:xfrm>
          <a:off x="9258300" y="1279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111252</xdr:rowOff>
    </xdr:from>
    <xdr:to>
      <xdr:col>55</xdr:col>
      <xdr:colOff>88900</xdr:colOff>
      <xdr:row>77</xdr:row>
      <xdr:rowOff>111252</xdr:rowOff>
    </xdr:to>
    <xdr:cxnSp macro="">
      <xdr:nvCxnSpPr>
        <xdr:cNvPr id="345" name="直線コネクタ 344">
          <a:extLst>
            <a:ext uri="{FF2B5EF4-FFF2-40B4-BE49-F238E27FC236}">
              <a16:creationId xmlns:a16="http://schemas.microsoft.com/office/drawing/2014/main" id="{F221B295-B983-4A85-B7FD-03C508916646}"/>
            </a:ext>
          </a:extLst>
        </xdr:cNvPr>
        <xdr:cNvCxnSpPr/>
      </xdr:nvCxnSpPr>
      <xdr:spPr>
        <a:xfrm>
          <a:off x="9154160" y="130195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158766</xdr:rowOff>
    </xdr:from>
    <xdr:ext cx="469744" cy="259045"/>
    <xdr:sp macro="" textlink="">
      <xdr:nvSpPr>
        <xdr:cNvPr id="346" name="【福祉施設】&#10;一人当たり面積平均値テキスト">
          <a:extLst>
            <a:ext uri="{FF2B5EF4-FFF2-40B4-BE49-F238E27FC236}">
              <a16:creationId xmlns:a16="http://schemas.microsoft.com/office/drawing/2014/main" id="{BE56B73F-B2A2-45ED-9F78-8C5CB4DF095D}"/>
            </a:ext>
          </a:extLst>
        </xdr:cNvPr>
        <xdr:cNvSpPr txBox="1"/>
      </xdr:nvSpPr>
      <xdr:spPr>
        <a:xfrm>
          <a:off x="9258300" y="139052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135889</xdr:rowOff>
    </xdr:from>
    <xdr:to>
      <xdr:col>55</xdr:col>
      <xdr:colOff>50800</xdr:colOff>
      <xdr:row>84</xdr:row>
      <xdr:rowOff>66039</xdr:rowOff>
    </xdr:to>
    <xdr:sp macro="" textlink="">
      <xdr:nvSpPr>
        <xdr:cNvPr id="347" name="フローチャート: 判断 346">
          <a:extLst>
            <a:ext uri="{FF2B5EF4-FFF2-40B4-BE49-F238E27FC236}">
              <a16:creationId xmlns:a16="http://schemas.microsoft.com/office/drawing/2014/main" id="{878041C0-CE9A-44CA-8D27-33B8B44F0C28}"/>
            </a:ext>
          </a:extLst>
        </xdr:cNvPr>
        <xdr:cNvSpPr/>
      </xdr:nvSpPr>
      <xdr:spPr>
        <a:xfrm>
          <a:off x="9192260" y="140500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151892</xdr:rowOff>
    </xdr:from>
    <xdr:to>
      <xdr:col>50</xdr:col>
      <xdr:colOff>165100</xdr:colOff>
      <xdr:row>84</xdr:row>
      <xdr:rowOff>82042</xdr:rowOff>
    </xdr:to>
    <xdr:sp macro="" textlink="">
      <xdr:nvSpPr>
        <xdr:cNvPr id="348" name="フローチャート: 判断 347">
          <a:extLst>
            <a:ext uri="{FF2B5EF4-FFF2-40B4-BE49-F238E27FC236}">
              <a16:creationId xmlns:a16="http://schemas.microsoft.com/office/drawing/2014/main" id="{3E3B56CB-454B-4B89-A08D-F3C67E752366}"/>
            </a:ext>
          </a:extLst>
        </xdr:cNvPr>
        <xdr:cNvSpPr/>
      </xdr:nvSpPr>
      <xdr:spPr>
        <a:xfrm>
          <a:off x="8445500" y="14066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170180</xdr:rowOff>
    </xdr:from>
    <xdr:to>
      <xdr:col>46</xdr:col>
      <xdr:colOff>38100</xdr:colOff>
      <xdr:row>84</xdr:row>
      <xdr:rowOff>100330</xdr:rowOff>
    </xdr:to>
    <xdr:sp macro="" textlink="">
      <xdr:nvSpPr>
        <xdr:cNvPr id="349" name="フローチャート: 判断 348">
          <a:extLst>
            <a:ext uri="{FF2B5EF4-FFF2-40B4-BE49-F238E27FC236}">
              <a16:creationId xmlns:a16="http://schemas.microsoft.com/office/drawing/2014/main" id="{F3C5FFED-359B-42D7-A87E-572577913E01}"/>
            </a:ext>
          </a:extLst>
        </xdr:cNvPr>
        <xdr:cNvSpPr/>
      </xdr:nvSpPr>
      <xdr:spPr>
        <a:xfrm>
          <a:off x="7670800" y="140843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151892</xdr:rowOff>
    </xdr:from>
    <xdr:to>
      <xdr:col>41</xdr:col>
      <xdr:colOff>101600</xdr:colOff>
      <xdr:row>84</xdr:row>
      <xdr:rowOff>82042</xdr:rowOff>
    </xdr:to>
    <xdr:sp macro="" textlink="">
      <xdr:nvSpPr>
        <xdr:cNvPr id="350" name="フローチャート: 判断 349">
          <a:extLst>
            <a:ext uri="{FF2B5EF4-FFF2-40B4-BE49-F238E27FC236}">
              <a16:creationId xmlns:a16="http://schemas.microsoft.com/office/drawing/2014/main" id="{1A2B083B-D1F1-4261-89B6-F0D72DD3FD3C}"/>
            </a:ext>
          </a:extLst>
        </xdr:cNvPr>
        <xdr:cNvSpPr/>
      </xdr:nvSpPr>
      <xdr:spPr>
        <a:xfrm>
          <a:off x="6873240" y="14066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81026</xdr:rowOff>
    </xdr:from>
    <xdr:to>
      <xdr:col>36</xdr:col>
      <xdr:colOff>165100</xdr:colOff>
      <xdr:row>85</xdr:row>
      <xdr:rowOff>11176</xdr:rowOff>
    </xdr:to>
    <xdr:sp macro="" textlink="">
      <xdr:nvSpPr>
        <xdr:cNvPr id="351" name="フローチャート: 判断 350">
          <a:extLst>
            <a:ext uri="{FF2B5EF4-FFF2-40B4-BE49-F238E27FC236}">
              <a16:creationId xmlns:a16="http://schemas.microsoft.com/office/drawing/2014/main" id="{F8D27D95-5D0C-4A39-9CC4-2C3F8EDD22A2}"/>
            </a:ext>
          </a:extLst>
        </xdr:cNvPr>
        <xdr:cNvSpPr/>
      </xdr:nvSpPr>
      <xdr:spPr>
        <a:xfrm>
          <a:off x="6098540" y="141627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5DAAD742-7643-494F-90F0-B7AC6C0E0685}"/>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77C02BA0-C6B8-4ACD-BE8F-DAF8FBF92446}"/>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B5AD172-CC44-464A-AB3F-13590A7B951A}"/>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D3069A3-1AA6-4C47-88DE-385B99B95DF7}"/>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8B8725A-8A0A-4906-8052-B0B4CC19A292}"/>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131318</xdr:rowOff>
    </xdr:from>
    <xdr:to>
      <xdr:col>55</xdr:col>
      <xdr:colOff>50800</xdr:colOff>
      <xdr:row>86</xdr:row>
      <xdr:rowOff>61468</xdr:rowOff>
    </xdr:to>
    <xdr:sp macro="" textlink="">
      <xdr:nvSpPr>
        <xdr:cNvPr id="357" name="楕円 356">
          <a:extLst>
            <a:ext uri="{FF2B5EF4-FFF2-40B4-BE49-F238E27FC236}">
              <a16:creationId xmlns:a16="http://schemas.microsoft.com/office/drawing/2014/main" id="{CFA417EF-E3F5-4FFC-8386-CC0ABC69E2E0}"/>
            </a:ext>
          </a:extLst>
        </xdr:cNvPr>
        <xdr:cNvSpPr/>
      </xdr:nvSpPr>
      <xdr:spPr>
        <a:xfrm>
          <a:off x="9192260" y="143807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46245</xdr:rowOff>
    </xdr:from>
    <xdr:ext cx="469744" cy="259045"/>
    <xdr:sp macro="" textlink="">
      <xdr:nvSpPr>
        <xdr:cNvPr id="358" name="【福祉施設】&#10;一人当たり面積該当値テキスト">
          <a:extLst>
            <a:ext uri="{FF2B5EF4-FFF2-40B4-BE49-F238E27FC236}">
              <a16:creationId xmlns:a16="http://schemas.microsoft.com/office/drawing/2014/main" id="{87603D9D-892A-4E2D-A834-6578BA704B8D}"/>
            </a:ext>
          </a:extLst>
        </xdr:cNvPr>
        <xdr:cNvSpPr txBox="1"/>
      </xdr:nvSpPr>
      <xdr:spPr>
        <a:xfrm>
          <a:off x="9258300" y="14295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133604</xdr:rowOff>
    </xdr:from>
    <xdr:to>
      <xdr:col>50</xdr:col>
      <xdr:colOff>165100</xdr:colOff>
      <xdr:row>86</xdr:row>
      <xdr:rowOff>63754</xdr:rowOff>
    </xdr:to>
    <xdr:sp macro="" textlink="">
      <xdr:nvSpPr>
        <xdr:cNvPr id="359" name="楕円 358">
          <a:extLst>
            <a:ext uri="{FF2B5EF4-FFF2-40B4-BE49-F238E27FC236}">
              <a16:creationId xmlns:a16="http://schemas.microsoft.com/office/drawing/2014/main" id="{9EF3907E-8C32-470C-B671-0F3EDD3412FE}"/>
            </a:ext>
          </a:extLst>
        </xdr:cNvPr>
        <xdr:cNvSpPr/>
      </xdr:nvSpPr>
      <xdr:spPr>
        <a:xfrm>
          <a:off x="8445500" y="143830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10668</xdr:rowOff>
    </xdr:from>
    <xdr:to>
      <xdr:col>55</xdr:col>
      <xdr:colOff>0</xdr:colOff>
      <xdr:row>86</xdr:row>
      <xdr:rowOff>12954</xdr:rowOff>
    </xdr:to>
    <xdr:cxnSp macro="">
      <xdr:nvCxnSpPr>
        <xdr:cNvPr id="360" name="直線コネクタ 359">
          <a:extLst>
            <a:ext uri="{FF2B5EF4-FFF2-40B4-BE49-F238E27FC236}">
              <a16:creationId xmlns:a16="http://schemas.microsoft.com/office/drawing/2014/main" id="{6359FF4B-8AE1-41B9-9A7D-5928AD23F617}"/>
            </a:ext>
          </a:extLst>
        </xdr:cNvPr>
        <xdr:cNvCxnSpPr/>
      </xdr:nvCxnSpPr>
      <xdr:spPr>
        <a:xfrm flipV="1">
          <a:off x="8496300" y="14427708"/>
          <a:ext cx="7239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133604</xdr:rowOff>
    </xdr:from>
    <xdr:to>
      <xdr:col>46</xdr:col>
      <xdr:colOff>38100</xdr:colOff>
      <xdr:row>86</xdr:row>
      <xdr:rowOff>63754</xdr:rowOff>
    </xdr:to>
    <xdr:sp macro="" textlink="">
      <xdr:nvSpPr>
        <xdr:cNvPr id="361" name="楕円 360">
          <a:extLst>
            <a:ext uri="{FF2B5EF4-FFF2-40B4-BE49-F238E27FC236}">
              <a16:creationId xmlns:a16="http://schemas.microsoft.com/office/drawing/2014/main" id="{D3FAEB88-685B-467B-90F1-F1DD25EE8146}"/>
            </a:ext>
          </a:extLst>
        </xdr:cNvPr>
        <xdr:cNvSpPr/>
      </xdr:nvSpPr>
      <xdr:spPr>
        <a:xfrm>
          <a:off x="7670800" y="143830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12954</xdr:rowOff>
    </xdr:from>
    <xdr:to>
      <xdr:col>50</xdr:col>
      <xdr:colOff>114300</xdr:colOff>
      <xdr:row>86</xdr:row>
      <xdr:rowOff>12954</xdr:rowOff>
    </xdr:to>
    <xdr:cxnSp macro="">
      <xdr:nvCxnSpPr>
        <xdr:cNvPr id="362" name="直線コネクタ 361">
          <a:extLst>
            <a:ext uri="{FF2B5EF4-FFF2-40B4-BE49-F238E27FC236}">
              <a16:creationId xmlns:a16="http://schemas.microsoft.com/office/drawing/2014/main" id="{C4885A1D-A7AA-4F01-BB94-FC3FEF65E035}"/>
            </a:ext>
          </a:extLst>
        </xdr:cNvPr>
        <xdr:cNvCxnSpPr/>
      </xdr:nvCxnSpPr>
      <xdr:spPr>
        <a:xfrm>
          <a:off x="7713980" y="1442999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133604</xdr:rowOff>
    </xdr:from>
    <xdr:to>
      <xdr:col>41</xdr:col>
      <xdr:colOff>101600</xdr:colOff>
      <xdr:row>86</xdr:row>
      <xdr:rowOff>63754</xdr:rowOff>
    </xdr:to>
    <xdr:sp macro="" textlink="">
      <xdr:nvSpPr>
        <xdr:cNvPr id="363" name="楕円 362">
          <a:extLst>
            <a:ext uri="{FF2B5EF4-FFF2-40B4-BE49-F238E27FC236}">
              <a16:creationId xmlns:a16="http://schemas.microsoft.com/office/drawing/2014/main" id="{AD67C5AD-0DB4-4467-831E-7B5298C54636}"/>
            </a:ext>
          </a:extLst>
        </xdr:cNvPr>
        <xdr:cNvSpPr/>
      </xdr:nvSpPr>
      <xdr:spPr>
        <a:xfrm>
          <a:off x="6873240" y="143830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12954</xdr:rowOff>
    </xdr:from>
    <xdr:to>
      <xdr:col>45</xdr:col>
      <xdr:colOff>177800</xdr:colOff>
      <xdr:row>86</xdr:row>
      <xdr:rowOff>12954</xdr:rowOff>
    </xdr:to>
    <xdr:cxnSp macro="">
      <xdr:nvCxnSpPr>
        <xdr:cNvPr id="364" name="直線コネクタ 363">
          <a:extLst>
            <a:ext uri="{FF2B5EF4-FFF2-40B4-BE49-F238E27FC236}">
              <a16:creationId xmlns:a16="http://schemas.microsoft.com/office/drawing/2014/main" id="{C150BE68-AC00-41A1-AF49-E1FEA8CA94E8}"/>
            </a:ext>
          </a:extLst>
        </xdr:cNvPr>
        <xdr:cNvCxnSpPr/>
      </xdr:nvCxnSpPr>
      <xdr:spPr>
        <a:xfrm>
          <a:off x="6924040" y="1442999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133604</xdr:rowOff>
    </xdr:from>
    <xdr:to>
      <xdr:col>36</xdr:col>
      <xdr:colOff>165100</xdr:colOff>
      <xdr:row>86</xdr:row>
      <xdr:rowOff>63754</xdr:rowOff>
    </xdr:to>
    <xdr:sp macro="" textlink="">
      <xdr:nvSpPr>
        <xdr:cNvPr id="365" name="楕円 364">
          <a:extLst>
            <a:ext uri="{FF2B5EF4-FFF2-40B4-BE49-F238E27FC236}">
              <a16:creationId xmlns:a16="http://schemas.microsoft.com/office/drawing/2014/main" id="{EB30AC59-B12D-4318-A85B-CD4A1CC30BC4}"/>
            </a:ext>
          </a:extLst>
        </xdr:cNvPr>
        <xdr:cNvSpPr/>
      </xdr:nvSpPr>
      <xdr:spPr>
        <a:xfrm>
          <a:off x="6098540" y="143830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12954</xdr:rowOff>
    </xdr:from>
    <xdr:to>
      <xdr:col>41</xdr:col>
      <xdr:colOff>50800</xdr:colOff>
      <xdr:row>86</xdr:row>
      <xdr:rowOff>12954</xdr:rowOff>
    </xdr:to>
    <xdr:cxnSp macro="">
      <xdr:nvCxnSpPr>
        <xdr:cNvPr id="366" name="直線コネクタ 365">
          <a:extLst>
            <a:ext uri="{FF2B5EF4-FFF2-40B4-BE49-F238E27FC236}">
              <a16:creationId xmlns:a16="http://schemas.microsoft.com/office/drawing/2014/main" id="{DB17DEA8-E696-44AB-AE52-55DFC5A62E1F}"/>
            </a:ext>
          </a:extLst>
        </xdr:cNvPr>
        <xdr:cNvCxnSpPr/>
      </xdr:nvCxnSpPr>
      <xdr:spPr>
        <a:xfrm>
          <a:off x="6149340" y="1442999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98569</xdr:rowOff>
    </xdr:from>
    <xdr:ext cx="469744" cy="259045"/>
    <xdr:sp macro="" textlink="">
      <xdr:nvSpPr>
        <xdr:cNvPr id="367" name="n_1aveValue【福祉施設】&#10;一人当たり面積">
          <a:extLst>
            <a:ext uri="{FF2B5EF4-FFF2-40B4-BE49-F238E27FC236}">
              <a16:creationId xmlns:a16="http://schemas.microsoft.com/office/drawing/2014/main" id="{8D85F659-16E5-41C8-AB36-5BCEEDF4AB37}"/>
            </a:ext>
          </a:extLst>
        </xdr:cNvPr>
        <xdr:cNvSpPr txBox="1"/>
      </xdr:nvSpPr>
      <xdr:spPr>
        <a:xfrm>
          <a:off x="8271587" y="1384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116857</xdr:rowOff>
    </xdr:from>
    <xdr:ext cx="469744" cy="259045"/>
    <xdr:sp macro="" textlink="">
      <xdr:nvSpPr>
        <xdr:cNvPr id="368" name="n_2aveValue【福祉施設】&#10;一人当たり面積">
          <a:extLst>
            <a:ext uri="{FF2B5EF4-FFF2-40B4-BE49-F238E27FC236}">
              <a16:creationId xmlns:a16="http://schemas.microsoft.com/office/drawing/2014/main" id="{B0D7C41B-F01B-4C63-BB11-456EBC439D28}"/>
            </a:ext>
          </a:extLst>
        </xdr:cNvPr>
        <xdr:cNvSpPr txBox="1"/>
      </xdr:nvSpPr>
      <xdr:spPr>
        <a:xfrm>
          <a:off x="7509587" y="1386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98569</xdr:rowOff>
    </xdr:from>
    <xdr:ext cx="469744" cy="259045"/>
    <xdr:sp macro="" textlink="">
      <xdr:nvSpPr>
        <xdr:cNvPr id="369" name="n_3aveValue【福祉施設】&#10;一人当たり面積">
          <a:extLst>
            <a:ext uri="{FF2B5EF4-FFF2-40B4-BE49-F238E27FC236}">
              <a16:creationId xmlns:a16="http://schemas.microsoft.com/office/drawing/2014/main" id="{312008C7-F14F-426D-AD52-8791C33DC288}"/>
            </a:ext>
          </a:extLst>
        </xdr:cNvPr>
        <xdr:cNvSpPr txBox="1"/>
      </xdr:nvSpPr>
      <xdr:spPr>
        <a:xfrm>
          <a:off x="6712027" y="1384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27703</xdr:rowOff>
    </xdr:from>
    <xdr:ext cx="469744" cy="259045"/>
    <xdr:sp macro="" textlink="">
      <xdr:nvSpPr>
        <xdr:cNvPr id="370" name="n_4aveValue【福祉施設】&#10;一人当たり面積">
          <a:extLst>
            <a:ext uri="{FF2B5EF4-FFF2-40B4-BE49-F238E27FC236}">
              <a16:creationId xmlns:a16="http://schemas.microsoft.com/office/drawing/2014/main" id="{51CFE8F9-C828-41A2-941F-6A27F08CBF12}"/>
            </a:ext>
          </a:extLst>
        </xdr:cNvPr>
        <xdr:cNvSpPr txBox="1"/>
      </xdr:nvSpPr>
      <xdr:spPr>
        <a:xfrm>
          <a:off x="5937327" y="13941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54881</xdr:rowOff>
    </xdr:from>
    <xdr:ext cx="469744" cy="259045"/>
    <xdr:sp macro="" textlink="">
      <xdr:nvSpPr>
        <xdr:cNvPr id="371" name="n_1mainValue【福祉施設】&#10;一人当たり面積">
          <a:extLst>
            <a:ext uri="{FF2B5EF4-FFF2-40B4-BE49-F238E27FC236}">
              <a16:creationId xmlns:a16="http://schemas.microsoft.com/office/drawing/2014/main" id="{C47099DD-DA37-4EBD-B81B-5045D413149D}"/>
            </a:ext>
          </a:extLst>
        </xdr:cNvPr>
        <xdr:cNvSpPr txBox="1"/>
      </xdr:nvSpPr>
      <xdr:spPr>
        <a:xfrm>
          <a:off x="8271587" y="14471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54881</xdr:rowOff>
    </xdr:from>
    <xdr:ext cx="469744" cy="259045"/>
    <xdr:sp macro="" textlink="">
      <xdr:nvSpPr>
        <xdr:cNvPr id="372" name="n_2mainValue【福祉施設】&#10;一人当たり面積">
          <a:extLst>
            <a:ext uri="{FF2B5EF4-FFF2-40B4-BE49-F238E27FC236}">
              <a16:creationId xmlns:a16="http://schemas.microsoft.com/office/drawing/2014/main" id="{A794B85A-9952-4D21-B4DA-894DE9B8420E}"/>
            </a:ext>
          </a:extLst>
        </xdr:cNvPr>
        <xdr:cNvSpPr txBox="1"/>
      </xdr:nvSpPr>
      <xdr:spPr>
        <a:xfrm>
          <a:off x="7509587" y="14471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54881</xdr:rowOff>
    </xdr:from>
    <xdr:ext cx="469744" cy="259045"/>
    <xdr:sp macro="" textlink="">
      <xdr:nvSpPr>
        <xdr:cNvPr id="373" name="n_3mainValue【福祉施設】&#10;一人当たり面積">
          <a:extLst>
            <a:ext uri="{FF2B5EF4-FFF2-40B4-BE49-F238E27FC236}">
              <a16:creationId xmlns:a16="http://schemas.microsoft.com/office/drawing/2014/main" id="{47709629-84BA-4996-ADE9-AD26FC8C5997}"/>
            </a:ext>
          </a:extLst>
        </xdr:cNvPr>
        <xdr:cNvSpPr txBox="1"/>
      </xdr:nvSpPr>
      <xdr:spPr>
        <a:xfrm>
          <a:off x="6712027" y="14471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54881</xdr:rowOff>
    </xdr:from>
    <xdr:ext cx="469744" cy="259045"/>
    <xdr:sp macro="" textlink="">
      <xdr:nvSpPr>
        <xdr:cNvPr id="374" name="n_4mainValue【福祉施設】&#10;一人当たり面積">
          <a:extLst>
            <a:ext uri="{FF2B5EF4-FFF2-40B4-BE49-F238E27FC236}">
              <a16:creationId xmlns:a16="http://schemas.microsoft.com/office/drawing/2014/main" id="{C06DB4D3-EAA1-4133-8D52-E944DABE7AE6}"/>
            </a:ext>
          </a:extLst>
        </xdr:cNvPr>
        <xdr:cNvSpPr txBox="1"/>
      </xdr:nvSpPr>
      <xdr:spPr>
        <a:xfrm>
          <a:off x="5937327" y="14471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DE1F8A4C-EFE5-42F2-8442-65E5F2559903}"/>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872EE978-E2AA-4EC4-A633-A4499CF7E927}"/>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9EDF2735-20A7-4437-BEAE-6ABFA28EC277}"/>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620CAB99-F773-4ED1-A33D-A6BD8F27ADAA}"/>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877A5FEE-E9F5-4132-95F0-52732561CECD}"/>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A5A46232-B39F-43D1-A023-DE613F3A5568}"/>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CAD401A2-A4E6-48D5-A9ED-F2A5F50AD214}"/>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BD827B6C-7527-46A1-88D4-CDEF949B07F3}"/>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6E4C2112-6EAB-48EA-A723-4DD532F37EEF}"/>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8F23E5FF-8387-4BFD-ABF8-E3F09F7A66AE}"/>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1A90711F-4AE1-48B8-B228-EDABE3457E35}"/>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6B1FC612-BC14-4F7D-9BF1-D89E227D797E}"/>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86456D41-690A-4A9B-BF86-646594238015}"/>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FB32D43A-EF62-4EF9-B888-5180BEA86B31}"/>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E7E0E9E5-F566-4AA7-B4A9-65AB72526DC7}"/>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CB69481D-2312-4201-A590-BFE81B3CD226}"/>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C9AEC7FB-ADF5-4F75-812B-7AEAA41A8389}"/>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7CA98807-3425-4468-9693-ADCEF23429BE}"/>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2B448FA8-56F2-41EB-B4DB-975D1E3203AB}"/>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0D5B1C39-03F1-4D98-924A-F7093AD985EF}"/>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CC36C792-8BCD-4E6E-BBA2-A9C6A8CF7D37}"/>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2FB4DF9F-7BBF-48D2-BABF-AFC3F2DD8DF5}"/>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517782C2-ABC5-44F0-8DB4-485CD410663B}"/>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9F6AF7AD-5DF7-42AF-87DC-3FFF190E8FCE}"/>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009A12B0-9AC4-4886-AAD3-AF4C9FC9A121}"/>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109</xdr:row>
      <xdr:rowOff>35379</xdr:rowOff>
    </xdr:to>
    <xdr:cxnSp macro="">
      <xdr:nvCxnSpPr>
        <xdr:cNvPr id="400" name="直線コネクタ 399">
          <a:extLst>
            <a:ext uri="{FF2B5EF4-FFF2-40B4-BE49-F238E27FC236}">
              <a16:creationId xmlns:a16="http://schemas.microsoft.com/office/drawing/2014/main" id="{8952184A-02C2-4D19-8704-EAD71F1DC6D8}"/>
            </a:ext>
          </a:extLst>
        </xdr:cNvPr>
        <xdr:cNvCxnSpPr/>
      </xdr:nvCxnSpPr>
      <xdr:spPr>
        <a:xfrm flipV="1">
          <a:off x="4086225" y="16840200"/>
          <a:ext cx="0" cy="1467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1" name="【市民会館】&#10;有形固定資産減価償却率最小値テキスト">
          <a:extLst>
            <a:ext uri="{FF2B5EF4-FFF2-40B4-BE49-F238E27FC236}">
              <a16:creationId xmlns:a16="http://schemas.microsoft.com/office/drawing/2014/main" id="{084C61AD-3AED-420E-8EB2-02241326C0AB}"/>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2" name="直線コネクタ 401">
          <a:extLst>
            <a:ext uri="{FF2B5EF4-FFF2-40B4-BE49-F238E27FC236}">
              <a16:creationId xmlns:a16="http://schemas.microsoft.com/office/drawing/2014/main" id="{2E13789A-FC36-4AFF-912F-6687786F4518}"/>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22877</xdr:rowOff>
    </xdr:from>
    <xdr:ext cx="340478" cy="259045"/>
    <xdr:sp macro="" textlink="">
      <xdr:nvSpPr>
        <xdr:cNvPr id="403" name="【市民会館】&#10;有形固定資産減価償却率最大値テキスト">
          <a:extLst>
            <a:ext uri="{FF2B5EF4-FFF2-40B4-BE49-F238E27FC236}">
              <a16:creationId xmlns:a16="http://schemas.microsoft.com/office/drawing/2014/main" id="{F7B28A18-665E-4511-A834-E7D04686A893}"/>
            </a:ext>
          </a:extLst>
        </xdr:cNvPr>
        <xdr:cNvSpPr txBox="1"/>
      </xdr:nvSpPr>
      <xdr:spPr>
        <a:xfrm>
          <a:off x="4124960" y="166192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404" name="直線コネクタ 403">
          <a:extLst>
            <a:ext uri="{FF2B5EF4-FFF2-40B4-BE49-F238E27FC236}">
              <a16:creationId xmlns:a16="http://schemas.microsoft.com/office/drawing/2014/main" id="{1CC19CC8-67FD-4A88-9428-D46C84BDB914}"/>
            </a:ext>
          </a:extLst>
        </xdr:cNvPr>
        <xdr:cNvCxnSpPr/>
      </xdr:nvCxnSpPr>
      <xdr:spPr>
        <a:xfrm>
          <a:off x="4020820" y="16840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113591</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59050FA8-56BB-454E-883E-515936F36A6C}"/>
            </a:ext>
          </a:extLst>
        </xdr:cNvPr>
        <xdr:cNvSpPr txBox="1"/>
      </xdr:nvSpPr>
      <xdr:spPr>
        <a:xfrm>
          <a:off x="4124960" y="173805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90714</xdr:rowOff>
    </xdr:from>
    <xdr:to>
      <xdr:col>24</xdr:col>
      <xdr:colOff>114300</xdr:colOff>
      <xdr:row>105</xdr:row>
      <xdr:rowOff>20864</xdr:rowOff>
    </xdr:to>
    <xdr:sp macro="" textlink="">
      <xdr:nvSpPr>
        <xdr:cNvPr id="406" name="フローチャート: 判断 405">
          <a:extLst>
            <a:ext uri="{FF2B5EF4-FFF2-40B4-BE49-F238E27FC236}">
              <a16:creationId xmlns:a16="http://schemas.microsoft.com/office/drawing/2014/main" id="{E57C7948-466E-419B-A34E-35BF0CF2322F}"/>
            </a:ext>
          </a:extLst>
        </xdr:cNvPr>
        <xdr:cNvSpPr/>
      </xdr:nvSpPr>
      <xdr:spPr>
        <a:xfrm>
          <a:off x="4036060" y="175252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77651</xdr:rowOff>
    </xdr:from>
    <xdr:to>
      <xdr:col>20</xdr:col>
      <xdr:colOff>38100</xdr:colOff>
      <xdr:row>105</xdr:row>
      <xdr:rowOff>7801</xdr:rowOff>
    </xdr:to>
    <xdr:sp macro="" textlink="">
      <xdr:nvSpPr>
        <xdr:cNvPr id="407" name="フローチャート: 判断 406">
          <a:extLst>
            <a:ext uri="{FF2B5EF4-FFF2-40B4-BE49-F238E27FC236}">
              <a16:creationId xmlns:a16="http://schemas.microsoft.com/office/drawing/2014/main" id="{3AD9A1C6-F8D5-488D-A5F3-45CBBE750533}"/>
            </a:ext>
          </a:extLst>
        </xdr:cNvPr>
        <xdr:cNvSpPr/>
      </xdr:nvSpPr>
      <xdr:spPr>
        <a:xfrm>
          <a:off x="3312160" y="175122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48261</xdr:rowOff>
    </xdr:from>
    <xdr:to>
      <xdr:col>15</xdr:col>
      <xdr:colOff>101600</xdr:colOff>
      <xdr:row>104</xdr:row>
      <xdr:rowOff>149861</xdr:rowOff>
    </xdr:to>
    <xdr:sp macro="" textlink="">
      <xdr:nvSpPr>
        <xdr:cNvPr id="408" name="フローチャート: 判断 407">
          <a:extLst>
            <a:ext uri="{FF2B5EF4-FFF2-40B4-BE49-F238E27FC236}">
              <a16:creationId xmlns:a16="http://schemas.microsoft.com/office/drawing/2014/main" id="{69BDA9B2-4211-41A7-BF4B-0985B05DB7A7}"/>
            </a:ext>
          </a:extLst>
        </xdr:cNvPr>
        <xdr:cNvSpPr/>
      </xdr:nvSpPr>
      <xdr:spPr>
        <a:xfrm>
          <a:off x="2514600" y="1748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46627</xdr:rowOff>
    </xdr:from>
    <xdr:to>
      <xdr:col>10</xdr:col>
      <xdr:colOff>165100</xdr:colOff>
      <xdr:row>104</xdr:row>
      <xdr:rowOff>148227</xdr:rowOff>
    </xdr:to>
    <xdr:sp macro="" textlink="">
      <xdr:nvSpPr>
        <xdr:cNvPr id="409" name="フローチャート: 判断 408">
          <a:extLst>
            <a:ext uri="{FF2B5EF4-FFF2-40B4-BE49-F238E27FC236}">
              <a16:creationId xmlns:a16="http://schemas.microsoft.com/office/drawing/2014/main" id="{3ABA9FD1-9550-4F48-94E0-D985EC4E2BAE}"/>
            </a:ext>
          </a:extLst>
        </xdr:cNvPr>
        <xdr:cNvSpPr/>
      </xdr:nvSpPr>
      <xdr:spPr>
        <a:xfrm>
          <a:off x="1739900" y="17481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77651</xdr:rowOff>
    </xdr:from>
    <xdr:to>
      <xdr:col>6</xdr:col>
      <xdr:colOff>38100</xdr:colOff>
      <xdr:row>105</xdr:row>
      <xdr:rowOff>7801</xdr:rowOff>
    </xdr:to>
    <xdr:sp macro="" textlink="">
      <xdr:nvSpPr>
        <xdr:cNvPr id="410" name="フローチャート: 判断 409">
          <a:extLst>
            <a:ext uri="{FF2B5EF4-FFF2-40B4-BE49-F238E27FC236}">
              <a16:creationId xmlns:a16="http://schemas.microsoft.com/office/drawing/2014/main" id="{42D1BE8C-0562-48E2-8B65-564B77B544F2}"/>
            </a:ext>
          </a:extLst>
        </xdr:cNvPr>
        <xdr:cNvSpPr/>
      </xdr:nvSpPr>
      <xdr:spPr>
        <a:xfrm>
          <a:off x="965200" y="175122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9A7530E8-6D72-4FF4-969F-A195D66C2767}"/>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2971152A-6B69-4B72-8AA6-201BE83E774F}"/>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D68B56BC-BC31-4325-B884-92E279B46311}"/>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692757A6-36E6-46D1-8B9A-ABBBDDED4306}"/>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99A068B1-D08D-4A39-AA89-4A32B1301BE7}"/>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142966</xdr:rowOff>
    </xdr:from>
    <xdr:to>
      <xdr:col>24</xdr:col>
      <xdr:colOff>114300</xdr:colOff>
      <xdr:row>105</xdr:row>
      <xdr:rowOff>73116</xdr:rowOff>
    </xdr:to>
    <xdr:sp macro="" textlink="">
      <xdr:nvSpPr>
        <xdr:cNvPr id="416" name="楕円 415">
          <a:extLst>
            <a:ext uri="{FF2B5EF4-FFF2-40B4-BE49-F238E27FC236}">
              <a16:creationId xmlns:a16="http://schemas.microsoft.com/office/drawing/2014/main" id="{7C6CAD25-AE4C-46AB-9F50-EDBBE27F3383}"/>
            </a:ext>
          </a:extLst>
        </xdr:cNvPr>
        <xdr:cNvSpPr/>
      </xdr:nvSpPr>
      <xdr:spPr>
        <a:xfrm>
          <a:off x="4036060" y="175775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121393</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2838C092-9E52-4649-A57C-79B02BE70F0D}"/>
            </a:ext>
          </a:extLst>
        </xdr:cNvPr>
        <xdr:cNvSpPr txBox="1"/>
      </xdr:nvSpPr>
      <xdr:spPr>
        <a:xfrm>
          <a:off x="4124960" y="17555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89081</xdr:rowOff>
    </xdr:from>
    <xdr:to>
      <xdr:col>20</xdr:col>
      <xdr:colOff>38100</xdr:colOff>
      <xdr:row>105</xdr:row>
      <xdr:rowOff>19231</xdr:rowOff>
    </xdr:to>
    <xdr:sp macro="" textlink="">
      <xdr:nvSpPr>
        <xdr:cNvPr id="418" name="楕円 417">
          <a:extLst>
            <a:ext uri="{FF2B5EF4-FFF2-40B4-BE49-F238E27FC236}">
              <a16:creationId xmlns:a16="http://schemas.microsoft.com/office/drawing/2014/main" id="{2988EB1B-8319-4CFB-A1C4-E8188B8286A1}"/>
            </a:ext>
          </a:extLst>
        </xdr:cNvPr>
        <xdr:cNvSpPr/>
      </xdr:nvSpPr>
      <xdr:spPr>
        <a:xfrm>
          <a:off x="3312160" y="175236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139881</xdr:rowOff>
    </xdr:from>
    <xdr:to>
      <xdr:col>24</xdr:col>
      <xdr:colOff>63500</xdr:colOff>
      <xdr:row>105</xdr:row>
      <xdr:rowOff>22316</xdr:rowOff>
    </xdr:to>
    <xdr:cxnSp macro="">
      <xdr:nvCxnSpPr>
        <xdr:cNvPr id="419" name="直線コネクタ 418">
          <a:extLst>
            <a:ext uri="{FF2B5EF4-FFF2-40B4-BE49-F238E27FC236}">
              <a16:creationId xmlns:a16="http://schemas.microsoft.com/office/drawing/2014/main" id="{E510EAFC-923F-4BEA-9E62-6F97F8D37875}"/>
            </a:ext>
          </a:extLst>
        </xdr:cNvPr>
        <xdr:cNvCxnSpPr/>
      </xdr:nvCxnSpPr>
      <xdr:spPr>
        <a:xfrm>
          <a:off x="3355340" y="17574441"/>
          <a:ext cx="731520" cy="50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44994</xdr:rowOff>
    </xdr:from>
    <xdr:to>
      <xdr:col>15</xdr:col>
      <xdr:colOff>101600</xdr:colOff>
      <xdr:row>104</xdr:row>
      <xdr:rowOff>146594</xdr:rowOff>
    </xdr:to>
    <xdr:sp macro="" textlink="">
      <xdr:nvSpPr>
        <xdr:cNvPr id="420" name="楕円 419">
          <a:extLst>
            <a:ext uri="{FF2B5EF4-FFF2-40B4-BE49-F238E27FC236}">
              <a16:creationId xmlns:a16="http://schemas.microsoft.com/office/drawing/2014/main" id="{F73490F1-7683-47FF-9BC3-7323A5A7F593}"/>
            </a:ext>
          </a:extLst>
        </xdr:cNvPr>
        <xdr:cNvSpPr/>
      </xdr:nvSpPr>
      <xdr:spPr>
        <a:xfrm>
          <a:off x="2514600" y="17479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95794</xdr:rowOff>
    </xdr:from>
    <xdr:to>
      <xdr:col>19</xdr:col>
      <xdr:colOff>177800</xdr:colOff>
      <xdr:row>104</xdr:row>
      <xdr:rowOff>139881</xdr:rowOff>
    </xdr:to>
    <xdr:cxnSp macro="">
      <xdr:nvCxnSpPr>
        <xdr:cNvPr id="421" name="直線コネクタ 420">
          <a:extLst>
            <a:ext uri="{FF2B5EF4-FFF2-40B4-BE49-F238E27FC236}">
              <a16:creationId xmlns:a16="http://schemas.microsoft.com/office/drawing/2014/main" id="{91AA24DA-DC3F-402E-8709-CE2DFF92B66F}"/>
            </a:ext>
          </a:extLst>
        </xdr:cNvPr>
        <xdr:cNvCxnSpPr/>
      </xdr:nvCxnSpPr>
      <xdr:spPr>
        <a:xfrm>
          <a:off x="2565400" y="17530354"/>
          <a:ext cx="78994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907</xdr:rowOff>
    </xdr:from>
    <xdr:to>
      <xdr:col>10</xdr:col>
      <xdr:colOff>165100</xdr:colOff>
      <xdr:row>104</xdr:row>
      <xdr:rowOff>102507</xdr:rowOff>
    </xdr:to>
    <xdr:sp macro="" textlink="">
      <xdr:nvSpPr>
        <xdr:cNvPr id="422" name="楕円 421">
          <a:extLst>
            <a:ext uri="{FF2B5EF4-FFF2-40B4-BE49-F238E27FC236}">
              <a16:creationId xmlns:a16="http://schemas.microsoft.com/office/drawing/2014/main" id="{CC1FA782-7226-4023-A23F-AF54BA352A65}"/>
            </a:ext>
          </a:extLst>
        </xdr:cNvPr>
        <xdr:cNvSpPr/>
      </xdr:nvSpPr>
      <xdr:spPr>
        <a:xfrm>
          <a:off x="1739900" y="17435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51707</xdr:rowOff>
    </xdr:from>
    <xdr:to>
      <xdr:col>15</xdr:col>
      <xdr:colOff>50800</xdr:colOff>
      <xdr:row>104</xdr:row>
      <xdr:rowOff>95794</xdr:rowOff>
    </xdr:to>
    <xdr:cxnSp macro="">
      <xdr:nvCxnSpPr>
        <xdr:cNvPr id="423" name="直線コネクタ 422">
          <a:extLst>
            <a:ext uri="{FF2B5EF4-FFF2-40B4-BE49-F238E27FC236}">
              <a16:creationId xmlns:a16="http://schemas.microsoft.com/office/drawing/2014/main" id="{C3B2AAF5-EBAC-4257-9887-7CD274D673C4}"/>
            </a:ext>
          </a:extLst>
        </xdr:cNvPr>
        <xdr:cNvCxnSpPr/>
      </xdr:nvCxnSpPr>
      <xdr:spPr>
        <a:xfrm>
          <a:off x="1790700" y="17486267"/>
          <a:ext cx="7747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128270</xdr:rowOff>
    </xdr:from>
    <xdr:to>
      <xdr:col>6</xdr:col>
      <xdr:colOff>38100</xdr:colOff>
      <xdr:row>104</xdr:row>
      <xdr:rowOff>58420</xdr:rowOff>
    </xdr:to>
    <xdr:sp macro="" textlink="">
      <xdr:nvSpPr>
        <xdr:cNvPr id="424" name="楕円 423">
          <a:extLst>
            <a:ext uri="{FF2B5EF4-FFF2-40B4-BE49-F238E27FC236}">
              <a16:creationId xmlns:a16="http://schemas.microsoft.com/office/drawing/2014/main" id="{01B588B0-C3F6-4572-914A-8AF42125A6D6}"/>
            </a:ext>
          </a:extLst>
        </xdr:cNvPr>
        <xdr:cNvSpPr/>
      </xdr:nvSpPr>
      <xdr:spPr>
        <a:xfrm>
          <a:off x="965200" y="173951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7620</xdr:rowOff>
    </xdr:from>
    <xdr:to>
      <xdr:col>10</xdr:col>
      <xdr:colOff>114300</xdr:colOff>
      <xdr:row>104</xdr:row>
      <xdr:rowOff>51707</xdr:rowOff>
    </xdr:to>
    <xdr:cxnSp macro="">
      <xdr:nvCxnSpPr>
        <xdr:cNvPr id="425" name="直線コネクタ 424">
          <a:extLst>
            <a:ext uri="{FF2B5EF4-FFF2-40B4-BE49-F238E27FC236}">
              <a16:creationId xmlns:a16="http://schemas.microsoft.com/office/drawing/2014/main" id="{19B96F8D-93AC-4BD0-A6FC-EA94FEAE9A86}"/>
            </a:ext>
          </a:extLst>
        </xdr:cNvPr>
        <xdr:cNvCxnSpPr/>
      </xdr:nvCxnSpPr>
      <xdr:spPr>
        <a:xfrm>
          <a:off x="1008380" y="17442180"/>
          <a:ext cx="78232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24328</xdr:rowOff>
    </xdr:from>
    <xdr:ext cx="405111" cy="259045"/>
    <xdr:sp macro="" textlink="">
      <xdr:nvSpPr>
        <xdr:cNvPr id="426" name="n_1aveValue【市民会館】&#10;有形固定資産減価償却率">
          <a:extLst>
            <a:ext uri="{FF2B5EF4-FFF2-40B4-BE49-F238E27FC236}">
              <a16:creationId xmlns:a16="http://schemas.microsoft.com/office/drawing/2014/main" id="{6CE88C50-D126-4F73-972F-107383063336}"/>
            </a:ext>
          </a:extLst>
        </xdr:cNvPr>
        <xdr:cNvSpPr txBox="1"/>
      </xdr:nvSpPr>
      <xdr:spPr>
        <a:xfrm>
          <a:off x="3170564" y="17291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140988</xdr:rowOff>
    </xdr:from>
    <xdr:ext cx="405111" cy="259045"/>
    <xdr:sp macro="" textlink="">
      <xdr:nvSpPr>
        <xdr:cNvPr id="427" name="n_2aveValue【市民会館】&#10;有形固定資産減価償却率">
          <a:extLst>
            <a:ext uri="{FF2B5EF4-FFF2-40B4-BE49-F238E27FC236}">
              <a16:creationId xmlns:a16="http://schemas.microsoft.com/office/drawing/2014/main" id="{50339526-3B6D-429E-AF94-E2A570FB0DD7}"/>
            </a:ext>
          </a:extLst>
        </xdr:cNvPr>
        <xdr:cNvSpPr txBox="1"/>
      </xdr:nvSpPr>
      <xdr:spPr>
        <a:xfrm>
          <a:off x="2385704" y="17575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139354</xdr:rowOff>
    </xdr:from>
    <xdr:ext cx="405111" cy="259045"/>
    <xdr:sp macro="" textlink="">
      <xdr:nvSpPr>
        <xdr:cNvPr id="428" name="n_3aveValue【市民会館】&#10;有形固定資産減価償却率">
          <a:extLst>
            <a:ext uri="{FF2B5EF4-FFF2-40B4-BE49-F238E27FC236}">
              <a16:creationId xmlns:a16="http://schemas.microsoft.com/office/drawing/2014/main" id="{6DA08AE7-C3B5-4C46-9231-B6BBB538520F}"/>
            </a:ext>
          </a:extLst>
        </xdr:cNvPr>
        <xdr:cNvSpPr txBox="1"/>
      </xdr:nvSpPr>
      <xdr:spPr>
        <a:xfrm>
          <a:off x="1611004" y="17573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170378</xdr:rowOff>
    </xdr:from>
    <xdr:ext cx="405111" cy="259045"/>
    <xdr:sp macro="" textlink="">
      <xdr:nvSpPr>
        <xdr:cNvPr id="429" name="n_4aveValue【市民会館】&#10;有形固定資産減価償却率">
          <a:extLst>
            <a:ext uri="{FF2B5EF4-FFF2-40B4-BE49-F238E27FC236}">
              <a16:creationId xmlns:a16="http://schemas.microsoft.com/office/drawing/2014/main" id="{3CB7F190-79EE-41DD-8B7C-FCFCE76DEC6A}"/>
            </a:ext>
          </a:extLst>
        </xdr:cNvPr>
        <xdr:cNvSpPr txBox="1"/>
      </xdr:nvSpPr>
      <xdr:spPr>
        <a:xfrm>
          <a:off x="836304" y="17604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10358</xdr:rowOff>
    </xdr:from>
    <xdr:ext cx="405111" cy="259045"/>
    <xdr:sp macro="" textlink="">
      <xdr:nvSpPr>
        <xdr:cNvPr id="430" name="n_1mainValue【市民会館】&#10;有形固定資産減価償却率">
          <a:extLst>
            <a:ext uri="{FF2B5EF4-FFF2-40B4-BE49-F238E27FC236}">
              <a16:creationId xmlns:a16="http://schemas.microsoft.com/office/drawing/2014/main" id="{F62AC85C-CCD3-408D-B5A3-2463FDB397F2}"/>
            </a:ext>
          </a:extLst>
        </xdr:cNvPr>
        <xdr:cNvSpPr txBox="1"/>
      </xdr:nvSpPr>
      <xdr:spPr>
        <a:xfrm>
          <a:off x="3170564" y="17612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163121</xdr:rowOff>
    </xdr:from>
    <xdr:ext cx="405111" cy="259045"/>
    <xdr:sp macro="" textlink="">
      <xdr:nvSpPr>
        <xdr:cNvPr id="431" name="n_2mainValue【市民会館】&#10;有形固定資産減価償却率">
          <a:extLst>
            <a:ext uri="{FF2B5EF4-FFF2-40B4-BE49-F238E27FC236}">
              <a16:creationId xmlns:a16="http://schemas.microsoft.com/office/drawing/2014/main" id="{A28666BD-2CAE-406C-9892-CF4E7EF3C8A5}"/>
            </a:ext>
          </a:extLst>
        </xdr:cNvPr>
        <xdr:cNvSpPr txBox="1"/>
      </xdr:nvSpPr>
      <xdr:spPr>
        <a:xfrm>
          <a:off x="2385704" y="17262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119034</xdr:rowOff>
    </xdr:from>
    <xdr:ext cx="405111" cy="259045"/>
    <xdr:sp macro="" textlink="">
      <xdr:nvSpPr>
        <xdr:cNvPr id="432" name="n_3mainValue【市民会館】&#10;有形固定資産減価償却率">
          <a:extLst>
            <a:ext uri="{FF2B5EF4-FFF2-40B4-BE49-F238E27FC236}">
              <a16:creationId xmlns:a16="http://schemas.microsoft.com/office/drawing/2014/main" id="{9867DC46-4D86-46F1-887A-253260F1C348}"/>
            </a:ext>
          </a:extLst>
        </xdr:cNvPr>
        <xdr:cNvSpPr txBox="1"/>
      </xdr:nvSpPr>
      <xdr:spPr>
        <a:xfrm>
          <a:off x="1611004" y="17218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74947</xdr:rowOff>
    </xdr:from>
    <xdr:ext cx="405111" cy="259045"/>
    <xdr:sp macro="" textlink="">
      <xdr:nvSpPr>
        <xdr:cNvPr id="433" name="n_4mainValue【市民会館】&#10;有形固定資産減価償却率">
          <a:extLst>
            <a:ext uri="{FF2B5EF4-FFF2-40B4-BE49-F238E27FC236}">
              <a16:creationId xmlns:a16="http://schemas.microsoft.com/office/drawing/2014/main" id="{15AD71F9-A7A4-4C41-AFC0-5557F6C6BDD5}"/>
            </a:ext>
          </a:extLst>
        </xdr:cNvPr>
        <xdr:cNvSpPr txBox="1"/>
      </xdr:nvSpPr>
      <xdr:spPr>
        <a:xfrm>
          <a:off x="836304" y="1717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A2B9E663-C866-4A93-917F-6E9DD3CF0C1D}"/>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F7BD2B82-A7BC-41D8-BA2B-35404A5A92C8}"/>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8826EDB7-4390-489E-B6D9-0F6534B4663F}"/>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FEB2D394-76F6-400C-9DAE-455C1CAD8091}"/>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107208C6-24AD-49AE-ABF4-5798FB768D3D}"/>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76670E14-95E5-47B2-A4D4-FC0DAD121295}"/>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BE8DCDB3-6702-4AA7-B192-8F17A29E6CCC}"/>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EC5E4165-7F20-40B7-B97A-8AEE8424D7C1}"/>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DE35F402-47B2-4436-B3B5-60C5F929323A}"/>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EE9AAD87-9BEC-43AB-9EFB-A0E1CA1CD476}"/>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17234324-6E06-4C9E-8AB9-B40490D37D7D}"/>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F3D16755-520B-45D1-9FC3-AE04DE656715}"/>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EE118447-AB76-46A0-B0EB-A8122AA6EA2A}"/>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C98694DF-7969-4A79-9C2F-81BA6C4718A5}"/>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EB0E0B1E-68F9-400B-8C4B-807240E7F27E}"/>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216331B8-E783-47F1-AE60-7625B048F67B}"/>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F19A519A-7B80-4EFB-870A-0BB47693718F}"/>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28616A70-D3FB-4095-AE07-9FDE3470C139}"/>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99250106-EC46-4605-B05B-038B0AFD60AC}"/>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74A7176C-284C-4A9E-9D4A-BBDC8CA968F1}"/>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0680F90F-393C-4E35-916D-A089CB13CBE0}"/>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D074D4AC-35B8-4352-94D7-E8304E6682C1}"/>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CD9263E5-FDB6-4C0F-9266-98D52E072194}"/>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133350</xdr:rowOff>
    </xdr:from>
    <xdr:to>
      <xdr:col>54</xdr:col>
      <xdr:colOff>189865</xdr:colOff>
      <xdr:row>108</xdr:row>
      <xdr:rowOff>129539</xdr:rowOff>
    </xdr:to>
    <xdr:cxnSp macro="">
      <xdr:nvCxnSpPr>
        <xdr:cNvPr id="457" name="直線コネクタ 456">
          <a:extLst>
            <a:ext uri="{FF2B5EF4-FFF2-40B4-BE49-F238E27FC236}">
              <a16:creationId xmlns:a16="http://schemas.microsoft.com/office/drawing/2014/main" id="{218F95A5-F729-4DB0-95AE-A0C050A6B0E6}"/>
            </a:ext>
          </a:extLst>
        </xdr:cNvPr>
        <xdr:cNvCxnSpPr/>
      </xdr:nvCxnSpPr>
      <xdr:spPr>
        <a:xfrm flipV="1">
          <a:off x="9219565" y="16729710"/>
          <a:ext cx="0" cy="1504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8" name="【市民会館】&#10;一人当たり面積最小値テキスト">
          <a:extLst>
            <a:ext uri="{FF2B5EF4-FFF2-40B4-BE49-F238E27FC236}">
              <a16:creationId xmlns:a16="http://schemas.microsoft.com/office/drawing/2014/main" id="{F5721D5B-77C0-4E1B-97AB-9242A5FA40E4}"/>
            </a:ext>
          </a:extLst>
        </xdr:cNvPr>
        <xdr:cNvSpPr txBox="1"/>
      </xdr:nvSpPr>
      <xdr:spPr>
        <a:xfrm>
          <a:off x="9258300" y="18238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59" name="直線コネクタ 458">
          <a:extLst>
            <a:ext uri="{FF2B5EF4-FFF2-40B4-BE49-F238E27FC236}">
              <a16:creationId xmlns:a16="http://schemas.microsoft.com/office/drawing/2014/main" id="{64D3C834-5EAB-460B-83D1-3DB6B80CCB80}"/>
            </a:ext>
          </a:extLst>
        </xdr:cNvPr>
        <xdr:cNvCxnSpPr/>
      </xdr:nvCxnSpPr>
      <xdr:spPr>
        <a:xfrm>
          <a:off x="9154160" y="182346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80027</xdr:rowOff>
    </xdr:from>
    <xdr:ext cx="469744" cy="259045"/>
    <xdr:sp macro="" textlink="">
      <xdr:nvSpPr>
        <xdr:cNvPr id="460" name="【市民会館】&#10;一人当たり面積最大値テキスト">
          <a:extLst>
            <a:ext uri="{FF2B5EF4-FFF2-40B4-BE49-F238E27FC236}">
              <a16:creationId xmlns:a16="http://schemas.microsoft.com/office/drawing/2014/main" id="{E11C0FDB-3E9F-4593-8FE2-637C0968F948}"/>
            </a:ext>
          </a:extLst>
        </xdr:cNvPr>
        <xdr:cNvSpPr txBox="1"/>
      </xdr:nvSpPr>
      <xdr:spPr>
        <a:xfrm>
          <a:off x="9258300" y="16508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133350</xdr:rowOff>
    </xdr:from>
    <xdr:to>
      <xdr:col>55</xdr:col>
      <xdr:colOff>88900</xdr:colOff>
      <xdr:row>99</xdr:row>
      <xdr:rowOff>133350</xdr:rowOff>
    </xdr:to>
    <xdr:cxnSp macro="">
      <xdr:nvCxnSpPr>
        <xdr:cNvPr id="461" name="直線コネクタ 460">
          <a:extLst>
            <a:ext uri="{FF2B5EF4-FFF2-40B4-BE49-F238E27FC236}">
              <a16:creationId xmlns:a16="http://schemas.microsoft.com/office/drawing/2014/main" id="{BDFEE541-22E4-41ED-9A87-3C004C16F7E1}"/>
            </a:ext>
          </a:extLst>
        </xdr:cNvPr>
        <xdr:cNvCxnSpPr/>
      </xdr:nvCxnSpPr>
      <xdr:spPr>
        <a:xfrm>
          <a:off x="9154160" y="16729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38116</xdr:rowOff>
    </xdr:from>
    <xdr:ext cx="469744" cy="259045"/>
    <xdr:sp macro="" textlink="">
      <xdr:nvSpPr>
        <xdr:cNvPr id="462" name="【市民会館】&#10;一人当たり面積平均値テキスト">
          <a:extLst>
            <a:ext uri="{FF2B5EF4-FFF2-40B4-BE49-F238E27FC236}">
              <a16:creationId xmlns:a16="http://schemas.microsoft.com/office/drawing/2014/main" id="{7F2EA848-4E82-4394-984E-80AE1A5FE4B5}"/>
            </a:ext>
          </a:extLst>
        </xdr:cNvPr>
        <xdr:cNvSpPr txBox="1"/>
      </xdr:nvSpPr>
      <xdr:spPr>
        <a:xfrm>
          <a:off x="9258300" y="178079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3" name="フローチャート: 判断 462">
          <a:extLst>
            <a:ext uri="{FF2B5EF4-FFF2-40B4-BE49-F238E27FC236}">
              <a16:creationId xmlns:a16="http://schemas.microsoft.com/office/drawing/2014/main" id="{9E25A601-AF02-4878-97DE-8FCFCE7FD10F}"/>
            </a:ext>
          </a:extLst>
        </xdr:cNvPr>
        <xdr:cNvSpPr/>
      </xdr:nvSpPr>
      <xdr:spPr>
        <a:xfrm>
          <a:off x="9192260" y="178295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69214</xdr:rowOff>
    </xdr:from>
    <xdr:to>
      <xdr:col>50</xdr:col>
      <xdr:colOff>165100</xdr:colOff>
      <xdr:row>106</xdr:row>
      <xdr:rowOff>170814</xdr:rowOff>
    </xdr:to>
    <xdr:sp macro="" textlink="">
      <xdr:nvSpPr>
        <xdr:cNvPr id="464" name="フローチャート: 判断 463">
          <a:extLst>
            <a:ext uri="{FF2B5EF4-FFF2-40B4-BE49-F238E27FC236}">
              <a16:creationId xmlns:a16="http://schemas.microsoft.com/office/drawing/2014/main" id="{C47A5888-FF84-43D9-B026-74F52D9B44BC}"/>
            </a:ext>
          </a:extLst>
        </xdr:cNvPr>
        <xdr:cNvSpPr/>
      </xdr:nvSpPr>
      <xdr:spPr>
        <a:xfrm>
          <a:off x="8445500" y="17839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73025</xdr:rowOff>
    </xdr:from>
    <xdr:to>
      <xdr:col>46</xdr:col>
      <xdr:colOff>38100</xdr:colOff>
      <xdr:row>107</xdr:row>
      <xdr:rowOff>3175</xdr:rowOff>
    </xdr:to>
    <xdr:sp macro="" textlink="">
      <xdr:nvSpPr>
        <xdr:cNvPr id="465" name="フローチャート: 判断 464">
          <a:extLst>
            <a:ext uri="{FF2B5EF4-FFF2-40B4-BE49-F238E27FC236}">
              <a16:creationId xmlns:a16="http://schemas.microsoft.com/office/drawing/2014/main" id="{9A2996DD-3C03-430C-A0B5-FC298A618124}"/>
            </a:ext>
          </a:extLst>
        </xdr:cNvPr>
        <xdr:cNvSpPr/>
      </xdr:nvSpPr>
      <xdr:spPr>
        <a:xfrm>
          <a:off x="7670800" y="178428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90170</xdr:rowOff>
    </xdr:from>
    <xdr:to>
      <xdr:col>41</xdr:col>
      <xdr:colOff>101600</xdr:colOff>
      <xdr:row>107</xdr:row>
      <xdr:rowOff>20320</xdr:rowOff>
    </xdr:to>
    <xdr:sp macro="" textlink="">
      <xdr:nvSpPr>
        <xdr:cNvPr id="466" name="フローチャート: 判断 465">
          <a:extLst>
            <a:ext uri="{FF2B5EF4-FFF2-40B4-BE49-F238E27FC236}">
              <a16:creationId xmlns:a16="http://schemas.microsoft.com/office/drawing/2014/main" id="{F60FAA0A-2A90-4D49-B5B1-E1F0D62B6CC4}"/>
            </a:ext>
          </a:extLst>
        </xdr:cNvPr>
        <xdr:cNvSpPr/>
      </xdr:nvSpPr>
      <xdr:spPr>
        <a:xfrm>
          <a:off x="6873240" y="17860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50164</xdr:rowOff>
    </xdr:from>
    <xdr:to>
      <xdr:col>36</xdr:col>
      <xdr:colOff>165100</xdr:colOff>
      <xdr:row>107</xdr:row>
      <xdr:rowOff>151764</xdr:rowOff>
    </xdr:to>
    <xdr:sp macro="" textlink="">
      <xdr:nvSpPr>
        <xdr:cNvPr id="467" name="フローチャート: 判断 466">
          <a:extLst>
            <a:ext uri="{FF2B5EF4-FFF2-40B4-BE49-F238E27FC236}">
              <a16:creationId xmlns:a16="http://schemas.microsoft.com/office/drawing/2014/main" id="{53271D02-5535-4652-B951-4E3BEB439834}"/>
            </a:ext>
          </a:extLst>
        </xdr:cNvPr>
        <xdr:cNvSpPr/>
      </xdr:nvSpPr>
      <xdr:spPr>
        <a:xfrm>
          <a:off x="6098540" y="17987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45F289F4-94C9-436D-BA0C-0CCC1E7BB90B}"/>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136418A6-20B5-4DED-817D-FEEECFD6DF22}"/>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54A56132-16AA-4894-8424-AB563AEDF797}"/>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1345B44B-B39B-4138-B4CF-3E90F417CB0C}"/>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8CCBC427-C093-4914-B567-AE463B5F3D55}"/>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38736</xdr:rowOff>
    </xdr:from>
    <xdr:to>
      <xdr:col>55</xdr:col>
      <xdr:colOff>50800</xdr:colOff>
      <xdr:row>106</xdr:row>
      <xdr:rowOff>140336</xdr:rowOff>
    </xdr:to>
    <xdr:sp macro="" textlink="">
      <xdr:nvSpPr>
        <xdr:cNvPr id="473" name="楕円 472">
          <a:extLst>
            <a:ext uri="{FF2B5EF4-FFF2-40B4-BE49-F238E27FC236}">
              <a16:creationId xmlns:a16="http://schemas.microsoft.com/office/drawing/2014/main" id="{E6823B66-D17E-49EA-B017-279E08E7326C}"/>
            </a:ext>
          </a:extLst>
        </xdr:cNvPr>
        <xdr:cNvSpPr/>
      </xdr:nvSpPr>
      <xdr:spPr>
        <a:xfrm>
          <a:off x="9192260" y="178085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61613</xdr:rowOff>
    </xdr:from>
    <xdr:ext cx="469744" cy="259045"/>
    <xdr:sp macro="" textlink="">
      <xdr:nvSpPr>
        <xdr:cNvPr id="474" name="【市民会館】&#10;一人当たり面積該当値テキスト">
          <a:extLst>
            <a:ext uri="{FF2B5EF4-FFF2-40B4-BE49-F238E27FC236}">
              <a16:creationId xmlns:a16="http://schemas.microsoft.com/office/drawing/2014/main" id="{84DAD13F-6D81-4B94-BF99-7F4B7057E68C}"/>
            </a:ext>
          </a:extLst>
        </xdr:cNvPr>
        <xdr:cNvSpPr txBox="1"/>
      </xdr:nvSpPr>
      <xdr:spPr>
        <a:xfrm>
          <a:off x="9258300" y="17663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48261</xdr:rowOff>
    </xdr:from>
    <xdr:to>
      <xdr:col>50</xdr:col>
      <xdr:colOff>165100</xdr:colOff>
      <xdr:row>106</xdr:row>
      <xdr:rowOff>149861</xdr:rowOff>
    </xdr:to>
    <xdr:sp macro="" textlink="">
      <xdr:nvSpPr>
        <xdr:cNvPr id="475" name="楕円 474">
          <a:extLst>
            <a:ext uri="{FF2B5EF4-FFF2-40B4-BE49-F238E27FC236}">
              <a16:creationId xmlns:a16="http://schemas.microsoft.com/office/drawing/2014/main" id="{49C3E5A3-0FC8-440D-B84B-8A4DE2406B1D}"/>
            </a:ext>
          </a:extLst>
        </xdr:cNvPr>
        <xdr:cNvSpPr/>
      </xdr:nvSpPr>
      <xdr:spPr>
        <a:xfrm>
          <a:off x="8445500" y="1781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89536</xdr:rowOff>
    </xdr:from>
    <xdr:to>
      <xdr:col>55</xdr:col>
      <xdr:colOff>0</xdr:colOff>
      <xdr:row>106</xdr:row>
      <xdr:rowOff>99061</xdr:rowOff>
    </xdr:to>
    <xdr:cxnSp macro="">
      <xdr:nvCxnSpPr>
        <xdr:cNvPr id="476" name="直線コネクタ 475">
          <a:extLst>
            <a:ext uri="{FF2B5EF4-FFF2-40B4-BE49-F238E27FC236}">
              <a16:creationId xmlns:a16="http://schemas.microsoft.com/office/drawing/2014/main" id="{376C754F-1A49-47B3-982A-45CA5244A172}"/>
            </a:ext>
          </a:extLst>
        </xdr:cNvPr>
        <xdr:cNvCxnSpPr/>
      </xdr:nvCxnSpPr>
      <xdr:spPr>
        <a:xfrm flipV="1">
          <a:off x="8496300" y="17859376"/>
          <a:ext cx="7239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57786</xdr:rowOff>
    </xdr:from>
    <xdr:to>
      <xdr:col>46</xdr:col>
      <xdr:colOff>38100</xdr:colOff>
      <xdr:row>106</xdr:row>
      <xdr:rowOff>159386</xdr:rowOff>
    </xdr:to>
    <xdr:sp macro="" textlink="">
      <xdr:nvSpPr>
        <xdr:cNvPr id="477" name="楕円 476">
          <a:extLst>
            <a:ext uri="{FF2B5EF4-FFF2-40B4-BE49-F238E27FC236}">
              <a16:creationId xmlns:a16="http://schemas.microsoft.com/office/drawing/2014/main" id="{5EE66E51-DEE7-4E54-8C68-05315E2258F0}"/>
            </a:ext>
          </a:extLst>
        </xdr:cNvPr>
        <xdr:cNvSpPr/>
      </xdr:nvSpPr>
      <xdr:spPr>
        <a:xfrm>
          <a:off x="7670800" y="178276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99061</xdr:rowOff>
    </xdr:from>
    <xdr:to>
      <xdr:col>50</xdr:col>
      <xdr:colOff>114300</xdr:colOff>
      <xdr:row>106</xdr:row>
      <xdr:rowOff>108586</xdr:rowOff>
    </xdr:to>
    <xdr:cxnSp macro="">
      <xdr:nvCxnSpPr>
        <xdr:cNvPr id="478" name="直線コネクタ 477">
          <a:extLst>
            <a:ext uri="{FF2B5EF4-FFF2-40B4-BE49-F238E27FC236}">
              <a16:creationId xmlns:a16="http://schemas.microsoft.com/office/drawing/2014/main" id="{B2F615B9-68D3-48C8-8F96-F5098ACA7237}"/>
            </a:ext>
          </a:extLst>
        </xdr:cNvPr>
        <xdr:cNvCxnSpPr/>
      </xdr:nvCxnSpPr>
      <xdr:spPr>
        <a:xfrm flipV="1">
          <a:off x="7713980" y="17868901"/>
          <a:ext cx="78232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67311</xdr:rowOff>
    </xdr:from>
    <xdr:to>
      <xdr:col>41</xdr:col>
      <xdr:colOff>101600</xdr:colOff>
      <xdr:row>106</xdr:row>
      <xdr:rowOff>168911</xdr:rowOff>
    </xdr:to>
    <xdr:sp macro="" textlink="">
      <xdr:nvSpPr>
        <xdr:cNvPr id="479" name="楕円 478">
          <a:extLst>
            <a:ext uri="{FF2B5EF4-FFF2-40B4-BE49-F238E27FC236}">
              <a16:creationId xmlns:a16="http://schemas.microsoft.com/office/drawing/2014/main" id="{145041D3-9C36-4DAF-A29D-C405CB228AD8}"/>
            </a:ext>
          </a:extLst>
        </xdr:cNvPr>
        <xdr:cNvSpPr/>
      </xdr:nvSpPr>
      <xdr:spPr>
        <a:xfrm>
          <a:off x="6873240" y="1783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108586</xdr:rowOff>
    </xdr:from>
    <xdr:to>
      <xdr:col>45</xdr:col>
      <xdr:colOff>177800</xdr:colOff>
      <xdr:row>106</xdr:row>
      <xdr:rowOff>118111</xdr:rowOff>
    </xdr:to>
    <xdr:cxnSp macro="">
      <xdr:nvCxnSpPr>
        <xdr:cNvPr id="480" name="直線コネクタ 479">
          <a:extLst>
            <a:ext uri="{FF2B5EF4-FFF2-40B4-BE49-F238E27FC236}">
              <a16:creationId xmlns:a16="http://schemas.microsoft.com/office/drawing/2014/main" id="{2F6FC893-C944-4080-A39B-512AF21C855F}"/>
            </a:ext>
          </a:extLst>
        </xdr:cNvPr>
        <xdr:cNvCxnSpPr/>
      </xdr:nvCxnSpPr>
      <xdr:spPr>
        <a:xfrm flipV="1">
          <a:off x="6924040" y="17878426"/>
          <a:ext cx="78994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73025</xdr:rowOff>
    </xdr:from>
    <xdr:to>
      <xdr:col>36</xdr:col>
      <xdr:colOff>165100</xdr:colOff>
      <xdr:row>107</xdr:row>
      <xdr:rowOff>3175</xdr:rowOff>
    </xdr:to>
    <xdr:sp macro="" textlink="">
      <xdr:nvSpPr>
        <xdr:cNvPr id="481" name="楕円 480">
          <a:extLst>
            <a:ext uri="{FF2B5EF4-FFF2-40B4-BE49-F238E27FC236}">
              <a16:creationId xmlns:a16="http://schemas.microsoft.com/office/drawing/2014/main" id="{BD5BC859-A667-4C3C-A6BA-A3A9CF6FDB5F}"/>
            </a:ext>
          </a:extLst>
        </xdr:cNvPr>
        <xdr:cNvSpPr/>
      </xdr:nvSpPr>
      <xdr:spPr>
        <a:xfrm>
          <a:off x="6098540" y="17842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118111</xdr:rowOff>
    </xdr:from>
    <xdr:to>
      <xdr:col>41</xdr:col>
      <xdr:colOff>50800</xdr:colOff>
      <xdr:row>106</xdr:row>
      <xdr:rowOff>123825</xdr:rowOff>
    </xdr:to>
    <xdr:cxnSp macro="">
      <xdr:nvCxnSpPr>
        <xdr:cNvPr id="482" name="直線コネクタ 481">
          <a:extLst>
            <a:ext uri="{FF2B5EF4-FFF2-40B4-BE49-F238E27FC236}">
              <a16:creationId xmlns:a16="http://schemas.microsoft.com/office/drawing/2014/main" id="{24C03073-B351-492C-B755-4E3806A31118}"/>
            </a:ext>
          </a:extLst>
        </xdr:cNvPr>
        <xdr:cNvCxnSpPr/>
      </xdr:nvCxnSpPr>
      <xdr:spPr>
        <a:xfrm flipV="1">
          <a:off x="6149340" y="17887951"/>
          <a:ext cx="7747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161941</xdr:rowOff>
    </xdr:from>
    <xdr:ext cx="469744" cy="259045"/>
    <xdr:sp macro="" textlink="">
      <xdr:nvSpPr>
        <xdr:cNvPr id="483" name="n_1aveValue【市民会館】&#10;一人当たり面積">
          <a:extLst>
            <a:ext uri="{FF2B5EF4-FFF2-40B4-BE49-F238E27FC236}">
              <a16:creationId xmlns:a16="http://schemas.microsoft.com/office/drawing/2014/main" id="{C1BBA0CD-9A3D-45D8-AED7-C8E901FF8C9E}"/>
            </a:ext>
          </a:extLst>
        </xdr:cNvPr>
        <xdr:cNvSpPr txBox="1"/>
      </xdr:nvSpPr>
      <xdr:spPr>
        <a:xfrm>
          <a:off x="8271587" y="1793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165752</xdr:rowOff>
    </xdr:from>
    <xdr:ext cx="469744" cy="259045"/>
    <xdr:sp macro="" textlink="">
      <xdr:nvSpPr>
        <xdr:cNvPr id="484" name="n_2aveValue【市民会館】&#10;一人当たり面積">
          <a:extLst>
            <a:ext uri="{FF2B5EF4-FFF2-40B4-BE49-F238E27FC236}">
              <a16:creationId xmlns:a16="http://schemas.microsoft.com/office/drawing/2014/main" id="{CD069541-02E7-4AED-A0BF-0A85C42231D7}"/>
            </a:ext>
          </a:extLst>
        </xdr:cNvPr>
        <xdr:cNvSpPr txBox="1"/>
      </xdr:nvSpPr>
      <xdr:spPr>
        <a:xfrm>
          <a:off x="7509587" y="1793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11447</xdr:rowOff>
    </xdr:from>
    <xdr:ext cx="469744" cy="259045"/>
    <xdr:sp macro="" textlink="">
      <xdr:nvSpPr>
        <xdr:cNvPr id="485" name="n_3aveValue【市民会館】&#10;一人当たり面積">
          <a:extLst>
            <a:ext uri="{FF2B5EF4-FFF2-40B4-BE49-F238E27FC236}">
              <a16:creationId xmlns:a16="http://schemas.microsoft.com/office/drawing/2014/main" id="{B4603E53-44ED-4B15-B8FC-0ED5F070AA97}"/>
            </a:ext>
          </a:extLst>
        </xdr:cNvPr>
        <xdr:cNvSpPr txBox="1"/>
      </xdr:nvSpPr>
      <xdr:spPr>
        <a:xfrm>
          <a:off x="6712027" y="1794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142891</xdr:rowOff>
    </xdr:from>
    <xdr:ext cx="469744" cy="259045"/>
    <xdr:sp macro="" textlink="">
      <xdr:nvSpPr>
        <xdr:cNvPr id="486" name="n_4aveValue【市民会館】&#10;一人当たり面積">
          <a:extLst>
            <a:ext uri="{FF2B5EF4-FFF2-40B4-BE49-F238E27FC236}">
              <a16:creationId xmlns:a16="http://schemas.microsoft.com/office/drawing/2014/main" id="{99DF4BEA-738B-4D2A-82E8-5EC09144ED45}"/>
            </a:ext>
          </a:extLst>
        </xdr:cNvPr>
        <xdr:cNvSpPr txBox="1"/>
      </xdr:nvSpPr>
      <xdr:spPr>
        <a:xfrm>
          <a:off x="5937327" y="18080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166388</xdr:rowOff>
    </xdr:from>
    <xdr:ext cx="469744" cy="259045"/>
    <xdr:sp macro="" textlink="">
      <xdr:nvSpPr>
        <xdr:cNvPr id="487" name="n_1mainValue【市民会館】&#10;一人当たり面積">
          <a:extLst>
            <a:ext uri="{FF2B5EF4-FFF2-40B4-BE49-F238E27FC236}">
              <a16:creationId xmlns:a16="http://schemas.microsoft.com/office/drawing/2014/main" id="{BD18C9ED-917E-4434-B779-F391C762E089}"/>
            </a:ext>
          </a:extLst>
        </xdr:cNvPr>
        <xdr:cNvSpPr txBox="1"/>
      </xdr:nvSpPr>
      <xdr:spPr>
        <a:xfrm>
          <a:off x="8271587" y="17600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4463</xdr:rowOff>
    </xdr:from>
    <xdr:ext cx="469744" cy="259045"/>
    <xdr:sp macro="" textlink="">
      <xdr:nvSpPr>
        <xdr:cNvPr id="488" name="n_2mainValue【市民会館】&#10;一人当たり面積">
          <a:extLst>
            <a:ext uri="{FF2B5EF4-FFF2-40B4-BE49-F238E27FC236}">
              <a16:creationId xmlns:a16="http://schemas.microsoft.com/office/drawing/2014/main" id="{AF50ABD1-E997-4CDE-A688-68B73EF666D8}"/>
            </a:ext>
          </a:extLst>
        </xdr:cNvPr>
        <xdr:cNvSpPr txBox="1"/>
      </xdr:nvSpPr>
      <xdr:spPr>
        <a:xfrm>
          <a:off x="7509587" y="17606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13988</xdr:rowOff>
    </xdr:from>
    <xdr:ext cx="469744" cy="259045"/>
    <xdr:sp macro="" textlink="">
      <xdr:nvSpPr>
        <xdr:cNvPr id="489" name="n_3mainValue【市民会館】&#10;一人当たり面積">
          <a:extLst>
            <a:ext uri="{FF2B5EF4-FFF2-40B4-BE49-F238E27FC236}">
              <a16:creationId xmlns:a16="http://schemas.microsoft.com/office/drawing/2014/main" id="{816F01F7-95FA-4BDE-AC62-AAD1142E011F}"/>
            </a:ext>
          </a:extLst>
        </xdr:cNvPr>
        <xdr:cNvSpPr txBox="1"/>
      </xdr:nvSpPr>
      <xdr:spPr>
        <a:xfrm>
          <a:off x="6712027" y="17616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19702</xdr:rowOff>
    </xdr:from>
    <xdr:ext cx="469744" cy="259045"/>
    <xdr:sp macro="" textlink="">
      <xdr:nvSpPr>
        <xdr:cNvPr id="490" name="n_4mainValue【市民会館】&#10;一人当たり面積">
          <a:extLst>
            <a:ext uri="{FF2B5EF4-FFF2-40B4-BE49-F238E27FC236}">
              <a16:creationId xmlns:a16="http://schemas.microsoft.com/office/drawing/2014/main" id="{75F654D3-06D2-48FD-8A78-7523BB8660F2}"/>
            </a:ext>
          </a:extLst>
        </xdr:cNvPr>
        <xdr:cNvSpPr txBox="1"/>
      </xdr:nvSpPr>
      <xdr:spPr>
        <a:xfrm>
          <a:off x="5937327" y="17621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7BF56DDE-5D03-436F-99FF-CA2A2A31F08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4D2276E7-2049-43A3-8E08-8DF9FC5047EB}"/>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D19A21BC-B584-4D04-B7E6-6782BD0A6103}"/>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5908CD4F-6AD7-4600-A88C-57CC7D0A63E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B1C97849-8361-4635-A348-3FB45FF0604E}"/>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6309C1A0-7615-449F-9F36-C69E1184BFD1}"/>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CC905608-8DB8-4478-AC84-C77973294773}"/>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23860AB4-195B-44D4-87AC-C5662F3D825D}"/>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57FAEBBC-DA7E-4153-8AC0-50F0C0B13657}"/>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C9361851-FB32-4974-9E40-ECA492375769}"/>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1DFE5C00-9871-4785-9A44-20B43C23DB72}"/>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9083ABDC-5F58-40EC-9434-8C6CABFDA12E}"/>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5B51BD38-3AC1-44D9-8ABD-C4D07EBFF54C}"/>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6F6ADCD1-B22C-417F-870E-2A1E930FFC01}"/>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C4746CD1-CA2D-4F96-8806-1B645E0EC370}"/>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0ABC4CF8-7E0B-46B5-A761-DB82A33DC11A}"/>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E6E80B92-6245-4461-B8A1-B2023BD2DAC0}"/>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039BABE9-1709-4A34-8E37-2C4CDACD95A8}"/>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674DF4E3-46EA-41F9-9EDB-0AF4827F68CA}"/>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6FF7ECB8-D47E-4971-A1A9-375CEC3BCA2A}"/>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ED24FDE7-A0C3-43C4-9E07-CB63C442DB15}"/>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38249EF8-CA23-4851-BCD1-8BC76B9B70D5}"/>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4E5DEA70-92AB-44A0-BC48-71AF09B9C4C1}"/>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3FC57D9B-BB5E-48D1-A4A0-F1263DA3922E}"/>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160020</xdr:rowOff>
    </xdr:from>
    <xdr:to>
      <xdr:col>85</xdr:col>
      <xdr:colOff>126364</xdr:colOff>
      <xdr:row>42</xdr:row>
      <xdr:rowOff>38100</xdr:rowOff>
    </xdr:to>
    <xdr:cxnSp macro="">
      <xdr:nvCxnSpPr>
        <xdr:cNvPr id="515" name="直線コネクタ 514">
          <a:extLst>
            <a:ext uri="{FF2B5EF4-FFF2-40B4-BE49-F238E27FC236}">
              <a16:creationId xmlns:a16="http://schemas.microsoft.com/office/drawing/2014/main" id="{EFE18349-F9C8-4436-B724-10054F9FDAFF}"/>
            </a:ext>
          </a:extLst>
        </xdr:cNvPr>
        <xdr:cNvCxnSpPr/>
      </xdr:nvCxnSpPr>
      <xdr:spPr>
        <a:xfrm flipV="1">
          <a:off x="14375764" y="5524500"/>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6" name="【一般廃棄物処理施設】&#10;有形固定資産減価償却率最小値テキスト">
          <a:extLst>
            <a:ext uri="{FF2B5EF4-FFF2-40B4-BE49-F238E27FC236}">
              <a16:creationId xmlns:a16="http://schemas.microsoft.com/office/drawing/2014/main" id="{24CE93B0-8AA6-4587-9CC3-BB3D6EA7F660}"/>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7" name="直線コネクタ 516">
          <a:extLst>
            <a:ext uri="{FF2B5EF4-FFF2-40B4-BE49-F238E27FC236}">
              <a16:creationId xmlns:a16="http://schemas.microsoft.com/office/drawing/2014/main" id="{1FD58B16-1B6B-41B8-9E56-4B0E7AF1C834}"/>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106697</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60F32399-A615-4899-A7C3-68AE8C848CCA}"/>
            </a:ext>
          </a:extLst>
        </xdr:cNvPr>
        <xdr:cNvSpPr txBox="1"/>
      </xdr:nvSpPr>
      <xdr:spPr>
        <a:xfrm>
          <a:off x="14414500" y="5303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160020</xdr:rowOff>
    </xdr:from>
    <xdr:to>
      <xdr:col>86</xdr:col>
      <xdr:colOff>25400</xdr:colOff>
      <xdr:row>32</xdr:row>
      <xdr:rowOff>160020</xdr:rowOff>
    </xdr:to>
    <xdr:cxnSp macro="">
      <xdr:nvCxnSpPr>
        <xdr:cNvPr id="519" name="直線コネクタ 518">
          <a:extLst>
            <a:ext uri="{FF2B5EF4-FFF2-40B4-BE49-F238E27FC236}">
              <a16:creationId xmlns:a16="http://schemas.microsoft.com/office/drawing/2014/main" id="{81D7B73F-D7A7-4C3D-A338-4E68841F26D0}"/>
            </a:ext>
          </a:extLst>
        </xdr:cNvPr>
        <xdr:cNvCxnSpPr/>
      </xdr:nvCxnSpPr>
      <xdr:spPr>
        <a:xfrm>
          <a:off x="14287500" y="5524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70502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C63A67E7-7BEB-40F2-A588-D7416B838EE5}"/>
            </a:ext>
          </a:extLst>
        </xdr:cNvPr>
        <xdr:cNvSpPr txBox="1"/>
      </xdr:nvSpPr>
      <xdr:spPr>
        <a:xfrm>
          <a:off x="14414500" y="62731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92075</xdr:rowOff>
    </xdr:from>
    <xdr:to>
      <xdr:col>85</xdr:col>
      <xdr:colOff>177800</xdr:colOff>
      <xdr:row>38</xdr:row>
      <xdr:rowOff>22225</xdr:rowOff>
    </xdr:to>
    <xdr:sp macro="" textlink="">
      <xdr:nvSpPr>
        <xdr:cNvPr id="521" name="フローチャート: 判断 520">
          <a:extLst>
            <a:ext uri="{FF2B5EF4-FFF2-40B4-BE49-F238E27FC236}">
              <a16:creationId xmlns:a16="http://schemas.microsoft.com/office/drawing/2014/main" id="{9FF60E93-160C-4DC8-9F00-23801C3366A4}"/>
            </a:ext>
          </a:extLst>
        </xdr:cNvPr>
        <xdr:cNvSpPr/>
      </xdr:nvSpPr>
      <xdr:spPr>
        <a:xfrm>
          <a:off x="14325600" y="629475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522" name="フローチャート: 判断 521">
          <a:extLst>
            <a:ext uri="{FF2B5EF4-FFF2-40B4-BE49-F238E27FC236}">
              <a16:creationId xmlns:a16="http://schemas.microsoft.com/office/drawing/2014/main" id="{CC8EAD30-8AE0-46D6-BDAF-50D1E0C94E3C}"/>
            </a:ext>
          </a:extLst>
        </xdr:cNvPr>
        <xdr:cNvSpPr/>
      </xdr:nvSpPr>
      <xdr:spPr>
        <a:xfrm>
          <a:off x="1357884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50165</xdr:rowOff>
    </xdr:from>
    <xdr:to>
      <xdr:col>76</xdr:col>
      <xdr:colOff>165100</xdr:colOff>
      <xdr:row>37</xdr:row>
      <xdr:rowOff>151765</xdr:rowOff>
    </xdr:to>
    <xdr:sp macro="" textlink="">
      <xdr:nvSpPr>
        <xdr:cNvPr id="523" name="フローチャート: 判断 522">
          <a:extLst>
            <a:ext uri="{FF2B5EF4-FFF2-40B4-BE49-F238E27FC236}">
              <a16:creationId xmlns:a16="http://schemas.microsoft.com/office/drawing/2014/main" id="{A29AEF92-DDB6-4966-BAD1-BBA32C73D770}"/>
            </a:ext>
          </a:extLst>
        </xdr:cNvPr>
        <xdr:cNvSpPr/>
      </xdr:nvSpPr>
      <xdr:spPr>
        <a:xfrm>
          <a:off x="1280414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52070</xdr:rowOff>
    </xdr:from>
    <xdr:to>
      <xdr:col>72</xdr:col>
      <xdr:colOff>38100</xdr:colOff>
      <xdr:row>37</xdr:row>
      <xdr:rowOff>153670</xdr:rowOff>
    </xdr:to>
    <xdr:sp macro="" textlink="">
      <xdr:nvSpPr>
        <xdr:cNvPr id="524" name="フローチャート: 判断 523">
          <a:extLst>
            <a:ext uri="{FF2B5EF4-FFF2-40B4-BE49-F238E27FC236}">
              <a16:creationId xmlns:a16="http://schemas.microsoft.com/office/drawing/2014/main" id="{7880B372-5E54-411C-ABCC-DF266BDF1260}"/>
            </a:ext>
          </a:extLst>
        </xdr:cNvPr>
        <xdr:cNvSpPr/>
      </xdr:nvSpPr>
      <xdr:spPr>
        <a:xfrm>
          <a:off x="12029440" y="62547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63500</xdr:rowOff>
    </xdr:from>
    <xdr:to>
      <xdr:col>67</xdr:col>
      <xdr:colOff>101600</xdr:colOff>
      <xdr:row>37</xdr:row>
      <xdr:rowOff>165100</xdr:rowOff>
    </xdr:to>
    <xdr:sp macro="" textlink="">
      <xdr:nvSpPr>
        <xdr:cNvPr id="525" name="フローチャート: 判断 524">
          <a:extLst>
            <a:ext uri="{FF2B5EF4-FFF2-40B4-BE49-F238E27FC236}">
              <a16:creationId xmlns:a16="http://schemas.microsoft.com/office/drawing/2014/main" id="{D5BCAC3C-27E0-4856-8C2E-5C22D1F3B88B}"/>
            </a:ext>
          </a:extLst>
        </xdr:cNvPr>
        <xdr:cNvSpPr/>
      </xdr:nvSpPr>
      <xdr:spPr>
        <a:xfrm>
          <a:off x="1123188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B82D5B5E-225F-4CB2-8CDA-E159A93F3A89}"/>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F0D45D2E-9291-4852-87E0-AA42D8A392F8}"/>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C64F9F52-D2BB-48E4-BC91-D90A19860FC3}"/>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B3122D7A-3E54-4E2F-8957-83A9D65BDE2E}"/>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2B67934B-8280-4BBB-B325-C36933DBA55B}"/>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50165</xdr:rowOff>
    </xdr:from>
    <xdr:to>
      <xdr:col>85</xdr:col>
      <xdr:colOff>177800</xdr:colOff>
      <xdr:row>35</xdr:row>
      <xdr:rowOff>151765</xdr:rowOff>
    </xdr:to>
    <xdr:sp macro="" textlink="">
      <xdr:nvSpPr>
        <xdr:cNvPr id="531" name="楕円 530">
          <a:extLst>
            <a:ext uri="{FF2B5EF4-FFF2-40B4-BE49-F238E27FC236}">
              <a16:creationId xmlns:a16="http://schemas.microsoft.com/office/drawing/2014/main" id="{0DB78EE2-6223-49FB-9E70-6ADBFE4BA0C7}"/>
            </a:ext>
          </a:extLst>
        </xdr:cNvPr>
        <xdr:cNvSpPr/>
      </xdr:nvSpPr>
      <xdr:spPr>
        <a:xfrm>
          <a:off x="14325600" y="591756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73042</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53946E57-B7CA-4628-BD3B-A70C2025B02B}"/>
            </a:ext>
          </a:extLst>
        </xdr:cNvPr>
        <xdr:cNvSpPr txBox="1"/>
      </xdr:nvSpPr>
      <xdr:spPr>
        <a:xfrm>
          <a:off x="14414500" y="577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29210</xdr:rowOff>
    </xdr:from>
    <xdr:to>
      <xdr:col>81</xdr:col>
      <xdr:colOff>101600</xdr:colOff>
      <xdr:row>35</xdr:row>
      <xdr:rowOff>130810</xdr:rowOff>
    </xdr:to>
    <xdr:sp macro="" textlink="">
      <xdr:nvSpPr>
        <xdr:cNvPr id="533" name="楕円 532">
          <a:extLst>
            <a:ext uri="{FF2B5EF4-FFF2-40B4-BE49-F238E27FC236}">
              <a16:creationId xmlns:a16="http://schemas.microsoft.com/office/drawing/2014/main" id="{80011B99-D9E2-4BB8-9202-A862FA650457}"/>
            </a:ext>
          </a:extLst>
        </xdr:cNvPr>
        <xdr:cNvSpPr/>
      </xdr:nvSpPr>
      <xdr:spPr>
        <a:xfrm>
          <a:off x="13578840" y="589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80010</xdr:rowOff>
    </xdr:from>
    <xdr:to>
      <xdr:col>85</xdr:col>
      <xdr:colOff>127000</xdr:colOff>
      <xdr:row>35</xdr:row>
      <xdr:rowOff>100965</xdr:rowOff>
    </xdr:to>
    <xdr:cxnSp macro="">
      <xdr:nvCxnSpPr>
        <xdr:cNvPr id="534" name="直線コネクタ 533">
          <a:extLst>
            <a:ext uri="{FF2B5EF4-FFF2-40B4-BE49-F238E27FC236}">
              <a16:creationId xmlns:a16="http://schemas.microsoft.com/office/drawing/2014/main" id="{8FE1FE4C-4274-41D4-8566-13AB2EE63FF5}"/>
            </a:ext>
          </a:extLst>
        </xdr:cNvPr>
        <xdr:cNvCxnSpPr/>
      </xdr:nvCxnSpPr>
      <xdr:spPr>
        <a:xfrm>
          <a:off x="13629640" y="5947410"/>
          <a:ext cx="74676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143510</xdr:rowOff>
    </xdr:from>
    <xdr:to>
      <xdr:col>76</xdr:col>
      <xdr:colOff>165100</xdr:colOff>
      <xdr:row>35</xdr:row>
      <xdr:rowOff>73660</xdr:rowOff>
    </xdr:to>
    <xdr:sp macro="" textlink="">
      <xdr:nvSpPr>
        <xdr:cNvPr id="535" name="楕円 534">
          <a:extLst>
            <a:ext uri="{FF2B5EF4-FFF2-40B4-BE49-F238E27FC236}">
              <a16:creationId xmlns:a16="http://schemas.microsoft.com/office/drawing/2014/main" id="{6169279E-3A4F-4E03-9309-7F78B096650E}"/>
            </a:ext>
          </a:extLst>
        </xdr:cNvPr>
        <xdr:cNvSpPr/>
      </xdr:nvSpPr>
      <xdr:spPr>
        <a:xfrm>
          <a:off x="12804140" y="5843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22860</xdr:rowOff>
    </xdr:from>
    <xdr:to>
      <xdr:col>81</xdr:col>
      <xdr:colOff>50800</xdr:colOff>
      <xdr:row>35</xdr:row>
      <xdr:rowOff>80010</xdr:rowOff>
    </xdr:to>
    <xdr:cxnSp macro="">
      <xdr:nvCxnSpPr>
        <xdr:cNvPr id="536" name="直線コネクタ 535">
          <a:extLst>
            <a:ext uri="{FF2B5EF4-FFF2-40B4-BE49-F238E27FC236}">
              <a16:creationId xmlns:a16="http://schemas.microsoft.com/office/drawing/2014/main" id="{1D87C920-DB34-44C3-B1B7-9EACE3237BFD}"/>
            </a:ext>
          </a:extLst>
        </xdr:cNvPr>
        <xdr:cNvCxnSpPr/>
      </xdr:nvCxnSpPr>
      <xdr:spPr>
        <a:xfrm>
          <a:off x="12854940" y="5890260"/>
          <a:ext cx="7747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74930</xdr:rowOff>
    </xdr:from>
    <xdr:to>
      <xdr:col>72</xdr:col>
      <xdr:colOff>38100</xdr:colOff>
      <xdr:row>35</xdr:row>
      <xdr:rowOff>5080</xdr:rowOff>
    </xdr:to>
    <xdr:sp macro="" textlink="">
      <xdr:nvSpPr>
        <xdr:cNvPr id="537" name="楕円 536">
          <a:extLst>
            <a:ext uri="{FF2B5EF4-FFF2-40B4-BE49-F238E27FC236}">
              <a16:creationId xmlns:a16="http://schemas.microsoft.com/office/drawing/2014/main" id="{8EB671D2-7D52-41FF-AA95-64771254EC19}"/>
            </a:ext>
          </a:extLst>
        </xdr:cNvPr>
        <xdr:cNvSpPr/>
      </xdr:nvSpPr>
      <xdr:spPr>
        <a:xfrm>
          <a:off x="12029440" y="57746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125730</xdr:rowOff>
    </xdr:from>
    <xdr:to>
      <xdr:col>76</xdr:col>
      <xdr:colOff>114300</xdr:colOff>
      <xdr:row>35</xdr:row>
      <xdr:rowOff>22860</xdr:rowOff>
    </xdr:to>
    <xdr:cxnSp macro="">
      <xdr:nvCxnSpPr>
        <xdr:cNvPr id="538" name="直線コネクタ 537">
          <a:extLst>
            <a:ext uri="{FF2B5EF4-FFF2-40B4-BE49-F238E27FC236}">
              <a16:creationId xmlns:a16="http://schemas.microsoft.com/office/drawing/2014/main" id="{967D8699-66EA-4E83-B0E1-F46566E3EA6A}"/>
            </a:ext>
          </a:extLst>
        </xdr:cNvPr>
        <xdr:cNvCxnSpPr/>
      </xdr:nvCxnSpPr>
      <xdr:spPr>
        <a:xfrm>
          <a:off x="12072620" y="5825490"/>
          <a:ext cx="78232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27305</xdr:rowOff>
    </xdr:from>
    <xdr:to>
      <xdr:col>67</xdr:col>
      <xdr:colOff>101600</xdr:colOff>
      <xdr:row>34</xdr:row>
      <xdr:rowOff>128905</xdr:rowOff>
    </xdr:to>
    <xdr:sp macro="" textlink="">
      <xdr:nvSpPr>
        <xdr:cNvPr id="539" name="楕円 538">
          <a:extLst>
            <a:ext uri="{FF2B5EF4-FFF2-40B4-BE49-F238E27FC236}">
              <a16:creationId xmlns:a16="http://schemas.microsoft.com/office/drawing/2014/main" id="{D29A5FDD-C561-462F-87DC-96C53CAED1F5}"/>
            </a:ext>
          </a:extLst>
        </xdr:cNvPr>
        <xdr:cNvSpPr/>
      </xdr:nvSpPr>
      <xdr:spPr>
        <a:xfrm>
          <a:off x="11231880" y="572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78105</xdr:rowOff>
    </xdr:from>
    <xdr:to>
      <xdr:col>71</xdr:col>
      <xdr:colOff>177800</xdr:colOff>
      <xdr:row>34</xdr:row>
      <xdr:rowOff>125730</xdr:rowOff>
    </xdr:to>
    <xdr:cxnSp macro="">
      <xdr:nvCxnSpPr>
        <xdr:cNvPr id="540" name="直線コネクタ 539">
          <a:extLst>
            <a:ext uri="{FF2B5EF4-FFF2-40B4-BE49-F238E27FC236}">
              <a16:creationId xmlns:a16="http://schemas.microsoft.com/office/drawing/2014/main" id="{9172DAB9-3466-413C-AED0-56C88B831003}"/>
            </a:ext>
          </a:extLst>
        </xdr:cNvPr>
        <xdr:cNvCxnSpPr/>
      </xdr:nvCxnSpPr>
      <xdr:spPr>
        <a:xfrm>
          <a:off x="11282680" y="5777865"/>
          <a:ext cx="78994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160037</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DF826E93-E052-476B-9E72-CC0914C45F64}"/>
            </a:ext>
          </a:extLst>
        </xdr:cNvPr>
        <xdr:cNvSpPr txBox="1"/>
      </xdr:nvSpPr>
      <xdr:spPr>
        <a:xfrm>
          <a:off x="1343724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142892</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4C75F5FE-B7B9-4209-B001-482CFBACD683}"/>
            </a:ext>
          </a:extLst>
        </xdr:cNvPr>
        <xdr:cNvSpPr txBox="1"/>
      </xdr:nvSpPr>
      <xdr:spPr>
        <a:xfrm>
          <a:off x="12675244" y="634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144797</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151FEA8A-E345-44A5-B975-C16C2E05B6E6}"/>
            </a:ext>
          </a:extLst>
        </xdr:cNvPr>
        <xdr:cNvSpPr txBox="1"/>
      </xdr:nvSpPr>
      <xdr:spPr>
        <a:xfrm>
          <a:off x="11900544" y="634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156227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33FDC501-B28A-44A4-95AD-EE644F277E9C}"/>
            </a:ext>
          </a:extLst>
        </xdr:cNvPr>
        <xdr:cNvSpPr txBox="1"/>
      </xdr:nvSpPr>
      <xdr:spPr>
        <a:xfrm>
          <a:off x="1110298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147337</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5D5C6ADB-D7C8-4C7F-8D02-CADEA0BAE340}"/>
            </a:ext>
          </a:extLst>
        </xdr:cNvPr>
        <xdr:cNvSpPr txBox="1"/>
      </xdr:nvSpPr>
      <xdr:spPr>
        <a:xfrm>
          <a:off x="13437244" y="567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90187</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7AF15A0D-AA5B-4B7A-BE46-CA847DFBBA6E}"/>
            </a:ext>
          </a:extLst>
        </xdr:cNvPr>
        <xdr:cNvSpPr txBox="1"/>
      </xdr:nvSpPr>
      <xdr:spPr>
        <a:xfrm>
          <a:off x="12675244" y="562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21607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80CEECC8-0368-4545-A4D2-EF3E210851CE}"/>
            </a:ext>
          </a:extLst>
        </xdr:cNvPr>
        <xdr:cNvSpPr txBox="1"/>
      </xdr:nvSpPr>
      <xdr:spPr>
        <a:xfrm>
          <a:off x="11900544" y="555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145432</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92556ABC-AE0E-4837-8BFA-ECDAA1ED391D}"/>
            </a:ext>
          </a:extLst>
        </xdr:cNvPr>
        <xdr:cNvSpPr txBox="1"/>
      </xdr:nvSpPr>
      <xdr:spPr>
        <a:xfrm>
          <a:off x="11102984" y="550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A463B3C5-6F98-4E14-814B-C2D9FB346DAE}"/>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54C875D7-C7CC-4EAB-AA9C-D1B4E92DD602}"/>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72B4B50-273D-454B-A3BB-C08390A8272A}"/>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64131F13-7941-4798-A15B-E75FF73C24CC}"/>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20491340-4E1F-49BA-ACF5-CA43A992C03B}"/>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B8A5AAE3-5489-4D49-85B5-94181537B9DB}"/>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23B9856B-859D-4645-B196-A4B45FBB736C}"/>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56022CF3-4376-4F30-8E48-D9111F6B50DD}"/>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3C4009DB-D6E6-4F2F-B838-645B3BCD6093}"/>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9969F98E-A40A-47C2-B90E-6B537E83D0A7}"/>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CEFB7D3F-BE94-4675-B650-3675602B43D8}"/>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0" name="テキスト ボックス 559">
          <a:extLst>
            <a:ext uri="{FF2B5EF4-FFF2-40B4-BE49-F238E27FC236}">
              <a16:creationId xmlns:a16="http://schemas.microsoft.com/office/drawing/2014/main" id="{36A71FDB-C523-4ED5-8F7F-3A2D20860694}"/>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E703DB00-7F84-4D8E-BEFA-5F6ACEFFA28B}"/>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2" name="テキスト ボックス 561">
          <a:extLst>
            <a:ext uri="{FF2B5EF4-FFF2-40B4-BE49-F238E27FC236}">
              <a16:creationId xmlns:a16="http://schemas.microsoft.com/office/drawing/2014/main" id="{3A58A2BA-D6D1-4983-9419-A25A221C8878}"/>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15B9CE62-B241-4092-B910-CB8A766D9CA9}"/>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4" name="テキスト ボックス 563">
          <a:extLst>
            <a:ext uri="{FF2B5EF4-FFF2-40B4-BE49-F238E27FC236}">
              <a16:creationId xmlns:a16="http://schemas.microsoft.com/office/drawing/2014/main" id="{8943D5CD-6CF8-4624-876B-825C33315D70}"/>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251C55C8-29B9-4213-A05B-9CB8F7ED68E9}"/>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6" name="テキスト ボックス 565">
          <a:extLst>
            <a:ext uri="{FF2B5EF4-FFF2-40B4-BE49-F238E27FC236}">
              <a16:creationId xmlns:a16="http://schemas.microsoft.com/office/drawing/2014/main" id="{AC544D2D-0DD6-495A-9FB4-FCE4C297C489}"/>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BF1ACB0F-FAB2-46A3-8593-B50F45366AA1}"/>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8" name="テキスト ボックス 567">
          <a:extLst>
            <a:ext uri="{FF2B5EF4-FFF2-40B4-BE49-F238E27FC236}">
              <a16:creationId xmlns:a16="http://schemas.microsoft.com/office/drawing/2014/main" id="{D5FF3065-D5E1-475D-A6DC-EFC06EFB392E}"/>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A7FA2C63-EDB9-4FB6-A23A-3377D061E487}"/>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0" name="テキスト ボックス 569">
          <a:extLst>
            <a:ext uri="{FF2B5EF4-FFF2-40B4-BE49-F238E27FC236}">
              <a16:creationId xmlns:a16="http://schemas.microsoft.com/office/drawing/2014/main" id="{5D5EB17D-B5EB-4CB2-9587-4BCC1B8E2D19}"/>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一般廃棄物処理施設】&#10;一人当たり有形固定資産（償却資産）額グラフ枠">
          <a:extLst>
            <a:ext uri="{FF2B5EF4-FFF2-40B4-BE49-F238E27FC236}">
              <a16:creationId xmlns:a16="http://schemas.microsoft.com/office/drawing/2014/main" id="{45FED385-30F5-4C4A-9435-C828BCA73C97}"/>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88217</xdr:rowOff>
    </xdr:from>
    <xdr:to>
      <xdr:col>116</xdr:col>
      <xdr:colOff>62864</xdr:colOff>
      <xdr:row>42</xdr:row>
      <xdr:rowOff>37814</xdr:rowOff>
    </xdr:to>
    <xdr:cxnSp macro="">
      <xdr:nvCxnSpPr>
        <xdr:cNvPr id="572" name="直線コネクタ 571">
          <a:extLst>
            <a:ext uri="{FF2B5EF4-FFF2-40B4-BE49-F238E27FC236}">
              <a16:creationId xmlns:a16="http://schemas.microsoft.com/office/drawing/2014/main" id="{902D5D1D-E48F-40AC-A84B-45813A2EFA18}"/>
            </a:ext>
          </a:extLst>
        </xdr:cNvPr>
        <xdr:cNvCxnSpPr/>
      </xdr:nvCxnSpPr>
      <xdr:spPr>
        <a:xfrm flipV="1">
          <a:off x="19509104" y="5787977"/>
          <a:ext cx="0" cy="1290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41641</xdr:rowOff>
    </xdr:from>
    <xdr:ext cx="313932" cy="259045"/>
    <xdr:sp macro="" textlink="">
      <xdr:nvSpPr>
        <xdr:cNvPr id="573" name="【一般廃棄物処理施設】&#10;一人当たり有形固定資産（償却資産）額最小値テキスト">
          <a:extLst>
            <a:ext uri="{FF2B5EF4-FFF2-40B4-BE49-F238E27FC236}">
              <a16:creationId xmlns:a16="http://schemas.microsoft.com/office/drawing/2014/main" id="{C2DFA3FE-BC85-47D3-973B-F7935A4E6A65}"/>
            </a:ext>
          </a:extLst>
        </xdr:cNvPr>
        <xdr:cNvSpPr txBox="1"/>
      </xdr:nvSpPr>
      <xdr:spPr>
        <a:xfrm>
          <a:off x="19547840" y="70825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37814</xdr:rowOff>
    </xdr:from>
    <xdr:to>
      <xdr:col>116</xdr:col>
      <xdr:colOff>152400</xdr:colOff>
      <xdr:row>42</xdr:row>
      <xdr:rowOff>37814</xdr:rowOff>
    </xdr:to>
    <xdr:cxnSp macro="">
      <xdr:nvCxnSpPr>
        <xdr:cNvPr id="574" name="直線コネクタ 573">
          <a:extLst>
            <a:ext uri="{FF2B5EF4-FFF2-40B4-BE49-F238E27FC236}">
              <a16:creationId xmlns:a16="http://schemas.microsoft.com/office/drawing/2014/main" id="{0A7A3DD3-6BC5-4920-8F1E-8576387136AF}"/>
            </a:ext>
          </a:extLst>
        </xdr:cNvPr>
        <xdr:cNvCxnSpPr/>
      </xdr:nvCxnSpPr>
      <xdr:spPr>
        <a:xfrm>
          <a:off x="19443700" y="70786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34894</xdr:rowOff>
    </xdr:from>
    <xdr:ext cx="599010" cy="259045"/>
    <xdr:sp macro="" textlink="">
      <xdr:nvSpPr>
        <xdr:cNvPr id="575" name="【一般廃棄物処理施設】&#10;一人当たり有形固定資産（償却資産）額最大値テキスト">
          <a:extLst>
            <a:ext uri="{FF2B5EF4-FFF2-40B4-BE49-F238E27FC236}">
              <a16:creationId xmlns:a16="http://schemas.microsoft.com/office/drawing/2014/main" id="{308ECA0A-31B2-40D9-810D-7137C3C161A2}"/>
            </a:ext>
          </a:extLst>
        </xdr:cNvPr>
        <xdr:cNvSpPr txBox="1"/>
      </xdr:nvSpPr>
      <xdr:spPr>
        <a:xfrm>
          <a:off x="19547840" y="5567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88217</xdr:rowOff>
    </xdr:from>
    <xdr:to>
      <xdr:col>116</xdr:col>
      <xdr:colOff>152400</xdr:colOff>
      <xdr:row>34</xdr:row>
      <xdr:rowOff>88217</xdr:rowOff>
    </xdr:to>
    <xdr:cxnSp macro="">
      <xdr:nvCxnSpPr>
        <xdr:cNvPr id="576" name="直線コネクタ 575">
          <a:extLst>
            <a:ext uri="{FF2B5EF4-FFF2-40B4-BE49-F238E27FC236}">
              <a16:creationId xmlns:a16="http://schemas.microsoft.com/office/drawing/2014/main" id="{16A465C4-5084-4508-B211-3556BB63E4C3}"/>
            </a:ext>
          </a:extLst>
        </xdr:cNvPr>
        <xdr:cNvCxnSpPr/>
      </xdr:nvCxnSpPr>
      <xdr:spPr>
        <a:xfrm>
          <a:off x="19443700" y="57879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577" name="【一般廃棄物処理施設】&#10;一人当たり有形固定資産（償却資産）額平均値テキスト">
          <a:extLst>
            <a:ext uri="{FF2B5EF4-FFF2-40B4-BE49-F238E27FC236}">
              <a16:creationId xmlns:a16="http://schemas.microsoft.com/office/drawing/2014/main" id="{E8B64C56-7F5D-4399-BE82-236C899EEC53}"/>
            </a:ext>
          </a:extLst>
        </xdr:cNvPr>
        <xdr:cNvSpPr txBox="1"/>
      </xdr:nvSpPr>
      <xdr:spPr>
        <a:xfrm>
          <a:off x="19547840" y="65480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8" name="フローチャート: 判断 577">
          <a:extLst>
            <a:ext uri="{FF2B5EF4-FFF2-40B4-BE49-F238E27FC236}">
              <a16:creationId xmlns:a16="http://schemas.microsoft.com/office/drawing/2014/main" id="{041D3949-B32D-464D-8FB5-6563B3436C0F}"/>
            </a:ext>
          </a:extLst>
        </xdr:cNvPr>
        <xdr:cNvSpPr/>
      </xdr:nvSpPr>
      <xdr:spPr>
        <a:xfrm>
          <a:off x="19458940" y="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40354</xdr:rowOff>
    </xdr:from>
    <xdr:to>
      <xdr:col>112</xdr:col>
      <xdr:colOff>38100</xdr:colOff>
      <xdr:row>39</xdr:row>
      <xdr:rowOff>141954</xdr:rowOff>
    </xdr:to>
    <xdr:sp macro="" textlink="">
      <xdr:nvSpPr>
        <xdr:cNvPr id="579" name="フローチャート: 判断 578">
          <a:extLst>
            <a:ext uri="{FF2B5EF4-FFF2-40B4-BE49-F238E27FC236}">
              <a16:creationId xmlns:a16="http://schemas.microsoft.com/office/drawing/2014/main" id="{E9EF3BF6-1608-459E-BF97-CDB5BD6B946D}"/>
            </a:ext>
          </a:extLst>
        </xdr:cNvPr>
        <xdr:cNvSpPr/>
      </xdr:nvSpPr>
      <xdr:spPr>
        <a:xfrm>
          <a:off x="18735040" y="657831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56318</xdr:rowOff>
    </xdr:from>
    <xdr:to>
      <xdr:col>107</xdr:col>
      <xdr:colOff>101600</xdr:colOff>
      <xdr:row>39</xdr:row>
      <xdr:rowOff>157918</xdr:rowOff>
    </xdr:to>
    <xdr:sp macro="" textlink="">
      <xdr:nvSpPr>
        <xdr:cNvPr id="580" name="フローチャート: 判断 579">
          <a:extLst>
            <a:ext uri="{FF2B5EF4-FFF2-40B4-BE49-F238E27FC236}">
              <a16:creationId xmlns:a16="http://schemas.microsoft.com/office/drawing/2014/main" id="{A231AC00-4B21-44F5-8110-6BBDBEA9B192}"/>
            </a:ext>
          </a:extLst>
        </xdr:cNvPr>
        <xdr:cNvSpPr/>
      </xdr:nvSpPr>
      <xdr:spPr>
        <a:xfrm>
          <a:off x="17937480" y="6594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64502</xdr:rowOff>
    </xdr:from>
    <xdr:to>
      <xdr:col>102</xdr:col>
      <xdr:colOff>165100</xdr:colOff>
      <xdr:row>39</xdr:row>
      <xdr:rowOff>166102</xdr:rowOff>
    </xdr:to>
    <xdr:sp macro="" textlink="">
      <xdr:nvSpPr>
        <xdr:cNvPr id="581" name="フローチャート: 判断 580">
          <a:extLst>
            <a:ext uri="{FF2B5EF4-FFF2-40B4-BE49-F238E27FC236}">
              <a16:creationId xmlns:a16="http://schemas.microsoft.com/office/drawing/2014/main" id="{6591E05C-5A31-4998-BA4B-D0D7383AA069}"/>
            </a:ext>
          </a:extLst>
        </xdr:cNvPr>
        <xdr:cNvSpPr/>
      </xdr:nvSpPr>
      <xdr:spPr>
        <a:xfrm>
          <a:off x="17162780" y="6602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161710</xdr:rowOff>
    </xdr:from>
    <xdr:to>
      <xdr:col>98</xdr:col>
      <xdr:colOff>38100</xdr:colOff>
      <xdr:row>40</xdr:row>
      <xdr:rowOff>91860</xdr:rowOff>
    </xdr:to>
    <xdr:sp macro="" textlink="">
      <xdr:nvSpPr>
        <xdr:cNvPr id="582" name="フローチャート: 判断 581">
          <a:extLst>
            <a:ext uri="{FF2B5EF4-FFF2-40B4-BE49-F238E27FC236}">
              <a16:creationId xmlns:a16="http://schemas.microsoft.com/office/drawing/2014/main" id="{E4E819C0-205C-42E9-844A-D7BE31376872}"/>
            </a:ext>
          </a:extLst>
        </xdr:cNvPr>
        <xdr:cNvSpPr/>
      </xdr:nvSpPr>
      <xdr:spPr>
        <a:xfrm>
          <a:off x="16388080" y="66996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C54A1C77-4C5B-4F35-8D75-60D1B1406E11}"/>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E70FBED5-01E2-459C-87A8-1348679A7771}"/>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85B534AE-5652-4A6E-B3D7-6F2AA245B016}"/>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90EDE85B-7A46-4071-A589-A90091CC0B1B}"/>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BB408515-7407-4156-B9A4-97E996F42405}"/>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148189</xdr:rowOff>
    </xdr:from>
    <xdr:to>
      <xdr:col>116</xdr:col>
      <xdr:colOff>114300</xdr:colOff>
      <xdr:row>37</xdr:row>
      <xdr:rowOff>78339</xdr:rowOff>
    </xdr:to>
    <xdr:sp macro="" textlink="">
      <xdr:nvSpPr>
        <xdr:cNvPr id="588" name="楕円 587">
          <a:extLst>
            <a:ext uri="{FF2B5EF4-FFF2-40B4-BE49-F238E27FC236}">
              <a16:creationId xmlns:a16="http://schemas.microsoft.com/office/drawing/2014/main" id="{669C94EF-9DF6-4ABC-A5D3-FD0B668D3F88}"/>
            </a:ext>
          </a:extLst>
        </xdr:cNvPr>
        <xdr:cNvSpPr/>
      </xdr:nvSpPr>
      <xdr:spPr>
        <a:xfrm>
          <a:off x="19458940" y="61832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171066</xdr:rowOff>
    </xdr:from>
    <xdr:ext cx="599010" cy="259045"/>
    <xdr:sp macro="" textlink="">
      <xdr:nvSpPr>
        <xdr:cNvPr id="589" name="【一般廃棄物処理施設】&#10;一人当たり有形固定資産（償却資産）額該当値テキスト">
          <a:extLst>
            <a:ext uri="{FF2B5EF4-FFF2-40B4-BE49-F238E27FC236}">
              <a16:creationId xmlns:a16="http://schemas.microsoft.com/office/drawing/2014/main" id="{F470E75E-5C80-40BC-9FBA-6885FEACA78A}"/>
            </a:ext>
          </a:extLst>
        </xdr:cNvPr>
        <xdr:cNvSpPr txBox="1"/>
      </xdr:nvSpPr>
      <xdr:spPr>
        <a:xfrm>
          <a:off x="19547840" y="6038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123999</xdr:rowOff>
    </xdr:from>
    <xdr:to>
      <xdr:col>112</xdr:col>
      <xdr:colOff>38100</xdr:colOff>
      <xdr:row>37</xdr:row>
      <xdr:rowOff>54149</xdr:rowOff>
    </xdr:to>
    <xdr:sp macro="" textlink="">
      <xdr:nvSpPr>
        <xdr:cNvPr id="590" name="楕円 589">
          <a:extLst>
            <a:ext uri="{FF2B5EF4-FFF2-40B4-BE49-F238E27FC236}">
              <a16:creationId xmlns:a16="http://schemas.microsoft.com/office/drawing/2014/main" id="{C170BB6A-7397-45D4-BA57-D756B34789FC}"/>
            </a:ext>
          </a:extLst>
        </xdr:cNvPr>
        <xdr:cNvSpPr/>
      </xdr:nvSpPr>
      <xdr:spPr>
        <a:xfrm>
          <a:off x="18735040" y="61590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3349</xdr:rowOff>
    </xdr:from>
    <xdr:to>
      <xdr:col>116</xdr:col>
      <xdr:colOff>63500</xdr:colOff>
      <xdr:row>37</xdr:row>
      <xdr:rowOff>27539</xdr:rowOff>
    </xdr:to>
    <xdr:cxnSp macro="">
      <xdr:nvCxnSpPr>
        <xdr:cNvPr id="591" name="直線コネクタ 590">
          <a:extLst>
            <a:ext uri="{FF2B5EF4-FFF2-40B4-BE49-F238E27FC236}">
              <a16:creationId xmlns:a16="http://schemas.microsoft.com/office/drawing/2014/main" id="{BB498207-C0D8-4312-9822-377BC18DABD0}"/>
            </a:ext>
          </a:extLst>
        </xdr:cNvPr>
        <xdr:cNvCxnSpPr/>
      </xdr:nvCxnSpPr>
      <xdr:spPr>
        <a:xfrm>
          <a:off x="18778220" y="6206029"/>
          <a:ext cx="731520" cy="2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156289</xdr:rowOff>
    </xdr:from>
    <xdr:to>
      <xdr:col>107</xdr:col>
      <xdr:colOff>101600</xdr:colOff>
      <xdr:row>37</xdr:row>
      <xdr:rowOff>86439</xdr:rowOff>
    </xdr:to>
    <xdr:sp macro="" textlink="">
      <xdr:nvSpPr>
        <xdr:cNvPr id="592" name="楕円 591">
          <a:extLst>
            <a:ext uri="{FF2B5EF4-FFF2-40B4-BE49-F238E27FC236}">
              <a16:creationId xmlns:a16="http://schemas.microsoft.com/office/drawing/2014/main" id="{7CF93ABD-03B9-4841-BE91-6700335B98BC}"/>
            </a:ext>
          </a:extLst>
        </xdr:cNvPr>
        <xdr:cNvSpPr/>
      </xdr:nvSpPr>
      <xdr:spPr>
        <a:xfrm>
          <a:off x="17937480" y="61913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3349</xdr:rowOff>
    </xdr:from>
    <xdr:to>
      <xdr:col>111</xdr:col>
      <xdr:colOff>177800</xdr:colOff>
      <xdr:row>37</xdr:row>
      <xdr:rowOff>35639</xdr:rowOff>
    </xdr:to>
    <xdr:cxnSp macro="">
      <xdr:nvCxnSpPr>
        <xdr:cNvPr id="593" name="直線コネクタ 592">
          <a:extLst>
            <a:ext uri="{FF2B5EF4-FFF2-40B4-BE49-F238E27FC236}">
              <a16:creationId xmlns:a16="http://schemas.microsoft.com/office/drawing/2014/main" id="{0889DD23-ADD3-4ACE-9786-F2D7715FE930}"/>
            </a:ext>
          </a:extLst>
        </xdr:cNvPr>
        <xdr:cNvCxnSpPr/>
      </xdr:nvCxnSpPr>
      <xdr:spPr>
        <a:xfrm flipV="1">
          <a:off x="17988280" y="6206029"/>
          <a:ext cx="789940" cy="32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60269</xdr:rowOff>
    </xdr:from>
    <xdr:to>
      <xdr:col>102</xdr:col>
      <xdr:colOff>165100</xdr:colOff>
      <xdr:row>37</xdr:row>
      <xdr:rowOff>161869</xdr:rowOff>
    </xdr:to>
    <xdr:sp macro="" textlink="">
      <xdr:nvSpPr>
        <xdr:cNvPr id="594" name="楕円 593">
          <a:extLst>
            <a:ext uri="{FF2B5EF4-FFF2-40B4-BE49-F238E27FC236}">
              <a16:creationId xmlns:a16="http://schemas.microsoft.com/office/drawing/2014/main" id="{44C0D39C-03A9-4F2F-86B8-1FFB20B5C38D}"/>
            </a:ext>
          </a:extLst>
        </xdr:cNvPr>
        <xdr:cNvSpPr/>
      </xdr:nvSpPr>
      <xdr:spPr>
        <a:xfrm>
          <a:off x="17162780" y="6262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35639</xdr:rowOff>
    </xdr:from>
    <xdr:to>
      <xdr:col>107</xdr:col>
      <xdr:colOff>50800</xdr:colOff>
      <xdr:row>37</xdr:row>
      <xdr:rowOff>111069</xdr:rowOff>
    </xdr:to>
    <xdr:cxnSp macro="">
      <xdr:nvCxnSpPr>
        <xdr:cNvPr id="595" name="直線コネクタ 594">
          <a:extLst>
            <a:ext uri="{FF2B5EF4-FFF2-40B4-BE49-F238E27FC236}">
              <a16:creationId xmlns:a16="http://schemas.microsoft.com/office/drawing/2014/main" id="{FD931341-72AB-4179-92A5-AA6CE5753FC8}"/>
            </a:ext>
          </a:extLst>
        </xdr:cNvPr>
        <xdr:cNvCxnSpPr/>
      </xdr:nvCxnSpPr>
      <xdr:spPr>
        <a:xfrm flipV="1">
          <a:off x="17213580" y="6238319"/>
          <a:ext cx="774700" cy="7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90608</xdr:rowOff>
    </xdr:from>
    <xdr:to>
      <xdr:col>98</xdr:col>
      <xdr:colOff>38100</xdr:colOff>
      <xdr:row>38</xdr:row>
      <xdr:rowOff>20758</xdr:rowOff>
    </xdr:to>
    <xdr:sp macro="" textlink="">
      <xdr:nvSpPr>
        <xdr:cNvPr id="596" name="楕円 595">
          <a:extLst>
            <a:ext uri="{FF2B5EF4-FFF2-40B4-BE49-F238E27FC236}">
              <a16:creationId xmlns:a16="http://schemas.microsoft.com/office/drawing/2014/main" id="{6388974F-CEA3-4569-A1D3-9C12A0180A63}"/>
            </a:ext>
          </a:extLst>
        </xdr:cNvPr>
        <xdr:cNvSpPr/>
      </xdr:nvSpPr>
      <xdr:spPr>
        <a:xfrm>
          <a:off x="16388080" y="62932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111069</xdr:rowOff>
    </xdr:from>
    <xdr:to>
      <xdr:col>102</xdr:col>
      <xdr:colOff>114300</xdr:colOff>
      <xdr:row>37</xdr:row>
      <xdr:rowOff>141408</xdr:rowOff>
    </xdr:to>
    <xdr:cxnSp macro="">
      <xdr:nvCxnSpPr>
        <xdr:cNvPr id="597" name="直線コネクタ 596">
          <a:extLst>
            <a:ext uri="{FF2B5EF4-FFF2-40B4-BE49-F238E27FC236}">
              <a16:creationId xmlns:a16="http://schemas.microsoft.com/office/drawing/2014/main" id="{1FA25003-5FA3-463A-885D-5CE2B5C81F96}"/>
            </a:ext>
          </a:extLst>
        </xdr:cNvPr>
        <xdr:cNvCxnSpPr/>
      </xdr:nvCxnSpPr>
      <xdr:spPr>
        <a:xfrm flipV="1">
          <a:off x="16431260" y="6313749"/>
          <a:ext cx="782320" cy="30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133081</xdr:rowOff>
    </xdr:from>
    <xdr:ext cx="599010" cy="259045"/>
    <xdr:sp macro="" textlink="">
      <xdr:nvSpPr>
        <xdr:cNvPr id="598" name="n_1aveValue【一般廃棄物処理施設】&#10;一人当たり有形固定資産（償却資産）額">
          <a:extLst>
            <a:ext uri="{FF2B5EF4-FFF2-40B4-BE49-F238E27FC236}">
              <a16:creationId xmlns:a16="http://schemas.microsoft.com/office/drawing/2014/main" id="{6B252BFF-EAAA-4947-9BF5-6C308E01E073}"/>
            </a:ext>
          </a:extLst>
        </xdr:cNvPr>
        <xdr:cNvSpPr txBox="1"/>
      </xdr:nvSpPr>
      <xdr:spPr>
        <a:xfrm>
          <a:off x="18496495" y="6671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149045</xdr:rowOff>
    </xdr:from>
    <xdr:ext cx="599010" cy="259045"/>
    <xdr:sp macro="" textlink="">
      <xdr:nvSpPr>
        <xdr:cNvPr id="599" name="n_2aveValue【一般廃棄物処理施設】&#10;一人当たり有形固定資産（償却資産）額">
          <a:extLst>
            <a:ext uri="{FF2B5EF4-FFF2-40B4-BE49-F238E27FC236}">
              <a16:creationId xmlns:a16="http://schemas.microsoft.com/office/drawing/2014/main" id="{ABD9CC2B-B989-4E75-A610-7E2C53476C96}"/>
            </a:ext>
          </a:extLst>
        </xdr:cNvPr>
        <xdr:cNvSpPr txBox="1"/>
      </xdr:nvSpPr>
      <xdr:spPr>
        <a:xfrm>
          <a:off x="17734495" y="6687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157229</xdr:rowOff>
    </xdr:from>
    <xdr:ext cx="599010" cy="259045"/>
    <xdr:sp macro="" textlink="">
      <xdr:nvSpPr>
        <xdr:cNvPr id="600" name="n_3aveValue【一般廃棄物処理施設】&#10;一人当たり有形固定資産（償却資産）額">
          <a:extLst>
            <a:ext uri="{FF2B5EF4-FFF2-40B4-BE49-F238E27FC236}">
              <a16:creationId xmlns:a16="http://schemas.microsoft.com/office/drawing/2014/main" id="{555ECFE5-B7EC-49CB-9870-6F25EEF5DE45}"/>
            </a:ext>
          </a:extLst>
        </xdr:cNvPr>
        <xdr:cNvSpPr txBox="1"/>
      </xdr:nvSpPr>
      <xdr:spPr>
        <a:xfrm>
          <a:off x="16936935" y="6695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82987</xdr:rowOff>
    </xdr:from>
    <xdr:ext cx="534377" cy="259045"/>
    <xdr:sp macro="" textlink="">
      <xdr:nvSpPr>
        <xdr:cNvPr id="601" name="n_4aveValue【一般廃棄物処理施設】&#10;一人当たり有形固定資産（償却資産）額">
          <a:extLst>
            <a:ext uri="{FF2B5EF4-FFF2-40B4-BE49-F238E27FC236}">
              <a16:creationId xmlns:a16="http://schemas.microsoft.com/office/drawing/2014/main" id="{AB5EEDF6-125F-47A4-A50F-62A13F13DEEA}"/>
            </a:ext>
          </a:extLst>
        </xdr:cNvPr>
        <xdr:cNvSpPr txBox="1"/>
      </xdr:nvSpPr>
      <xdr:spPr>
        <a:xfrm>
          <a:off x="16194551" y="678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70676</xdr:rowOff>
    </xdr:from>
    <xdr:ext cx="599010" cy="259045"/>
    <xdr:sp macro="" textlink="">
      <xdr:nvSpPr>
        <xdr:cNvPr id="602" name="n_1mainValue【一般廃棄物処理施設】&#10;一人当たり有形固定資産（償却資産）額">
          <a:extLst>
            <a:ext uri="{FF2B5EF4-FFF2-40B4-BE49-F238E27FC236}">
              <a16:creationId xmlns:a16="http://schemas.microsoft.com/office/drawing/2014/main" id="{3EBD4127-3D19-40C1-B552-CCA6AC5F7F82}"/>
            </a:ext>
          </a:extLst>
        </xdr:cNvPr>
        <xdr:cNvSpPr txBox="1"/>
      </xdr:nvSpPr>
      <xdr:spPr>
        <a:xfrm>
          <a:off x="18496495" y="5938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102966</xdr:rowOff>
    </xdr:from>
    <xdr:ext cx="599010" cy="259045"/>
    <xdr:sp macro="" textlink="">
      <xdr:nvSpPr>
        <xdr:cNvPr id="603" name="n_2mainValue【一般廃棄物処理施設】&#10;一人当たり有形固定資産（償却資産）額">
          <a:extLst>
            <a:ext uri="{FF2B5EF4-FFF2-40B4-BE49-F238E27FC236}">
              <a16:creationId xmlns:a16="http://schemas.microsoft.com/office/drawing/2014/main" id="{FBC96E20-F2E0-477A-B1E5-FB16131444EB}"/>
            </a:ext>
          </a:extLst>
        </xdr:cNvPr>
        <xdr:cNvSpPr txBox="1"/>
      </xdr:nvSpPr>
      <xdr:spPr>
        <a:xfrm>
          <a:off x="17734495" y="5970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6946</xdr:rowOff>
    </xdr:from>
    <xdr:ext cx="599010" cy="259045"/>
    <xdr:sp macro="" textlink="">
      <xdr:nvSpPr>
        <xdr:cNvPr id="604" name="n_3mainValue【一般廃棄物処理施設】&#10;一人当たり有形固定資産（償却資産）額">
          <a:extLst>
            <a:ext uri="{FF2B5EF4-FFF2-40B4-BE49-F238E27FC236}">
              <a16:creationId xmlns:a16="http://schemas.microsoft.com/office/drawing/2014/main" id="{14A2C199-914D-4C03-A684-28E7E42703C4}"/>
            </a:ext>
          </a:extLst>
        </xdr:cNvPr>
        <xdr:cNvSpPr txBox="1"/>
      </xdr:nvSpPr>
      <xdr:spPr>
        <a:xfrm>
          <a:off x="16936935" y="6041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37285</xdr:rowOff>
    </xdr:from>
    <xdr:ext cx="599010" cy="259045"/>
    <xdr:sp macro="" textlink="">
      <xdr:nvSpPr>
        <xdr:cNvPr id="605" name="n_4mainValue【一般廃棄物処理施設】&#10;一人当たり有形固定資産（償却資産）額">
          <a:extLst>
            <a:ext uri="{FF2B5EF4-FFF2-40B4-BE49-F238E27FC236}">
              <a16:creationId xmlns:a16="http://schemas.microsoft.com/office/drawing/2014/main" id="{524AB003-4997-418C-8C31-C661EDEE73E0}"/>
            </a:ext>
          </a:extLst>
        </xdr:cNvPr>
        <xdr:cNvSpPr txBox="1"/>
      </xdr:nvSpPr>
      <xdr:spPr>
        <a:xfrm>
          <a:off x="16162235" y="6072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B6605048-4B46-4067-8402-4DF620CAB526}"/>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F9F9139E-C873-4B53-BABF-CA711EAAFE6F}"/>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9D56EE2F-F36B-464D-8076-7EA23F15DF33}"/>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0A2F15AC-8DC7-4A95-A37C-3861B2346A22}"/>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2E9BE20A-FCDA-4A62-BD5E-CB51FDC958F2}"/>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68532201-39C2-4461-850E-6C2F9E972BAB}"/>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9FEF0881-3BFE-4411-AA98-61EF0759692F}"/>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E533F358-2F2B-4389-B516-391EA2A7004A}"/>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339D315A-01E0-45F3-A37C-EFF8286AFB0A}"/>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42613D23-53C1-4BC4-AD60-12F876C33AE1}"/>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3F8FA36B-3132-462D-A813-B0B353F5789A}"/>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a:extLst>
            <a:ext uri="{FF2B5EF4-FFF2-40B4-BE49-F238E27FC236}">
              <a16:creationId xmlns:a16="http://schemas.microsoft.com/office/drawing/2014/main" id="{D96DA4A2-4656-4F27-BFF7-C89B611733F1}"/>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8" name="テキスト ボックス 617">
          <a:extLst>
            <a:ext uri="{FF2B5EF4-FFF2-40B4-BE49-F238E27FC236}">
              <a16:creationId xmlns:a16="http://schemas.microsoft.com/office/drawing/2014/main" id="{E89ED264-FF30-4F5E-8CE4-834FE4E7BC40}"/>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a:extLst>
            <a:ext uri="{FF2B5EF4-FFF2-40B4-BE49-F238E27FC236}">
              <a16:creationId xmlns:a16="http://schemas.microsoft.com/office/drawing/2014/main" id="{7E782799-296A-4A6C-A5B9-479845497CD4}"/>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0" name="テキスト ボックス 619">
          <a:extLst>
            <a:ext uri="{FF2B5EF4-FFF2-40B4-BE49-F238E27FC236}">
              <a16:creationId xmlns:a16="http://schemas.microsoft.com/office/drawing/2014/main" id="{1EAC1F4D-DE5D-4137-ADDF-690200D2E9F1}"/>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a:extLst>
            <a:ext uri="{FF2B5EF4-FFF2-40B4-BE49-F238E27FC236}">
              <a16:creationId xmlns:a16="http://schemas.microsoft.com/office/drawing/2014/main" id="{A72DF570-22BC-41D8-906A-91EA7ED297B6}"/>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2" name="テキスト ボックス 621">
          <a:extLst>
            <a:ext uri="{FF2B5EF4-FFF2-40B4-BE49-F238E27FC236}">
              <a16:creationId xmlns:a16="http://schemas.microsoft.com/office/drawing/2014/main" id="{8E675D34-1ED4-4D34-80CF-B27BD3AA4483}"/>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a:extLst>
            <a:ext uri="{FF2B5EF4-FFF2-40B4-BE49-F238E27FC236}">
              <a16:creationId xmlns:a16="http://schemas.microsoft.com/office/drawing/2014/main" id="{37DAD9BF-832A-4D31-A6F6-B376332B05DA}"/>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4" name="テキスト ボックス 623">
          <a:extLst>
            <a:ext uri="{FF2B5EF4-FFF2-40B4-BE49-F238E27FC236}">
              <a16:creationId xmlns:a16="http://schemas.microsoft.com/office/drawing/2014/main" id="{6E1C7089-4C62-4048-8434-F64241049A6A}"/>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a:extLst>
            <a:ext uri="{FF2B5EF4-FFF2-40B4-BE49-F238E27FC236}">
              <a16:creationId xmlns:a16="http://schemas.microsoft.com/office/drawing/2014/main" id="{E2E1CFC2-E56C-4871-B66A-16D70BE2880C}"/>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6" name="テキスト ボックス 625">
          <a:extLst>
            <a:ext uri="{FF2B5EF4-FFF2-40B4-BE49-F238E27FC236}">
              <a16:creationId xmlns:a16="http://schemas.microsoft.com/office/drawing/2014/main" id="{282EBB96-871E-4FFC-A1BD-EE8B7CD430C5}"/>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706C8170-0A43-44B8-9328-63C27F331CC9}"/>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8" name="テキスト ボックス 627">
          <a:extLst>
            <a:ext uri="{FF2B5EF4-FFF2-40B4-BE49-F238E27FC236}">
              <a16:creationId xmlns:a16="http://schemas.microsoft.com/office/drawing/2014/main" id="{07CAE198-1CE0-47B9-B6E1-36A93E61CD52}"/>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保健センター・保健所】&#10;有形固定資産減価償却率グラフ枠">
          <a:extLst>
            <a:ext uri="{FF2B5EF4-FFF2-40B4-BE49-F238E27FC236}">
              <a16:creationId xmlns:a16="http://schemas.microsoft.com/office/drawing/2014/main" id="{0D9F3EA9-AC45-4C96-AD18-77BB36C7BC4C}"/>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118110</xdr:rowOff>
    </xdr:from>
    <xdr:to>
      <xdr:col>85</xdr:col>
      <xdr:colOff>126364</xdr:colOff>
      <xdr:row>64</xdr:row>
      <xdr:rowOff>76200</xdr:rowOff>
    </xdr:to>
    <xdr:cxnSp macro="">
      <xdr:nvCxnSpPr>
        <xdr:cNvPr id="630" name="直線コネクタ 629">
          <a:extLst>
            <a:ext uri="{FF2B5EF4-FFF2-40B4-BE49-F238E27FC236}">
              <a16:creationId xmlns:a16="http://schemas.microsoft.com/office/drawing/2014/main" id="{5E0D6ACA-45E3-4372-AC3D-C0844B7F64A2}"/>
            </a:ext>
          </a:extLst>
        </xdr:cNvPr>
        <xdr:cNvCxnSpPr/>
      </xdr:nvCxnSpPr>
      <xdr:spPr>
        <a:xfrm flipV="1">
          <a:off x="14375764" y="933831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1" name="【保健センター・保健所】&#10;有形固定資産減価償却率最小値テキスト">
          <a:extLst>
            <a:ext uri="{FF2B5EF4-FFF2-40B4-BE49-F238E27FC236}">
              <a16:creationId xmlns:a16="http://schemas.microsoft.com/office/drawing/2014/main" id="{167371E3-A4E5-4EBE-8BF9-449238E28589}"/>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2" name="直線コネクタ 631">
          <a:extLst>
            <a:ext uri="{FF2B5EF4-FFF2-40B4-BE49-F238E27FC236}">
              <a16:creationId xmlns:a16="http://schemas.microsoft.com/office/drawing/2014/main" id="{BB3A9B54-CD64-4C3E-91B6-3FD31852079D}"/>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64787</xdr:rowOff>
    </xdr:from>
    <xdr:ext cx="405111" cy="259045"/>
    <xdr:sp macro="" textlink="">
      <xdr:nvSpPr>
        <xdr:cNvPr id="633" name="【保健センター・保健所】&#10;有形固定資産減価償却率最大値テキスト">
          <a:extLst>
            <a:ext uri="{FF2B5EF4-FFF2-40B4-BE49-F238E27FC236}">
              <a16:creationId xmlns:a16="http://schemas.microsoft.com/office/drawing/2014/main" id="{10D57D3B-BEE7-4F0A-B258-F23275C8937B}"/>
            </a:ext>
          </a:extLst>
        </xdr:cNvPr>
        <xdr:cNvSpPr txBox="1"/>
      </xdr:nvSpPr>
      <xdr:spPr>
        <a:xfrm>
          <a:off x="14414500" y="9117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118110</xdr:rowOff>
    </xdr:from>
    <xdr:to>
      <xdr:col>86</xdr:col>
      <xdr:colOff>25400</xdr:colOff>
      <xdr:row>55</xdr:row>
      <xdr:rowOff>118110</xdr:rowOff>
    </xdr:to>
    <xdr:cxnSp macro="">
      <xdr:nvCxnSpPr>
        <xdr:cNvPr id="634" name="直線コネクタ 633">
          <a:extLst>
            <a:ext uri="{FF2B5EF4-FFF2-40B4-BE49-F238E27FC236}">
              <a16:creationId xmlns:a16="http://schemas.microsoft.com/office/drawing/2014/main" id="{28AADE71-8613-4219-93FA-160DCCE8D887}"/>
            </a:ext>
          </a:extLst>
        </xdr:cNvPr>
        <xdr:cNvCxnSpPr/>
      </xdr:nvCxnSpPr>
      <xdr:spPr>
        <a:xfrm>
          <a:off x="14287500" y="93383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15257</xdr:rowOff>
    </xdr:from>
    <xdr:ext cx="405111" cy="259045"/>
    <xdr:sp macro="" textlink="">
      <xdr:nvSpPr>
        <xdr:cNvPr id="635" name="【保健センター・保健所】&#10;有形固定資産減価償却率平均値テキスト">
          <a:extLst>
            <a:ext uri="{FF2B5EF4-FFF2-40B4-BE49-F238E27FC236}">
              <a16:creationId xmlns:a16="http://schemas.microsoft.com/office/drawing/2014/main" id="{7D6F7661-B9BB-4C95-AA48-B8C2370942B6}"/>
            </a:ext>
          </a:extLst>
        </xdr:cNvPr>
        <xdr:cNvSpPr txBox="1"/>
      </xdr:nvSpPr>
      <xdr:spPr>
        <a:xfrm>
          <a:off x="14414500" y="9906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36830</xdr:rowOff>
    </xdr:from>
    <xdr:to>
      <xdr:col>85</xdr:col>
      <xdr:colOff>177800</xdr:colOff>
      <xdr:row>59</xdr:row>
      <xdr:rowOff>138430</xdr:rowOff>
    </xdr:to>
    <xdr:sp macro="" textlink="">
      <xdr:nvSpPr>
        <xdr:cNvPr id="636" name="フローチャート: 判断 635">
          <a:extLst>
            <a:ext uri="{FF2B5EF4-FFF2-40B4-BE49-F238E27FC236}">
              <a16:creationId xmlns:a16="http://schemas.microsoft.com/office/drawing/2014/main" id="{F7BDDA42-03AA-4396-AD2B-F4C740726582}"/>
            </a:ext>
          </a:extLst>
        </xdr:cNvPr>
        <xdr:cNvSpPr/>
      </xdr:nvSpPr>
      <xdr:spPr>
        <a:xfrm>
          <a:off x="14325600" y="992759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6350</xdr:rowOff>
    </xdr:from>
    <xdr:to>
      <xdr:col>81</xdr:col>
      <xdr:colOff>101600</xdr:colOff>
      <xdr:row>59</xdr:row>
      <xdr:rowOff>107950</xdr:rowOff>
    </xdr:to>
    <xdr:sp macro="" textlink="">
      <xdr:nvSpPr>
        <xdr:cNvPr id="637" name="フローチャート: 判断 636">
          <a:extLst>
            <a:ext uri="{FF2B5EF4-FFF2-40B4-BE49-F238E27FC236}">
              <a16:creationId xmlns:a16="http://schemas.microsoft.com/office/drawing/2014/main" id="{9EAFC4DF-ECC7-47E5-AB87-D57F74C422F6}"/>
            </a:ext>
          </a:extLst>
        </xdr:cNvPr>
        <xdr:cNvSpPr/>
      </xdr:nvSpPr>
      <xdr:spPr>
        <a:xfrm>
          <a:off x="13578840" y="989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135890</xdr:rowOff>
    </xdr:from>
    <xdr:to>
      <xdr:col>76</xdr:col>
      <xdr:colOff>165100</xdr:colOff>
      <xdr:row>59</xdr:row>
      <xdr:rowOff>66040</xdr:rowOff>
    </xdr:to>
    <xdr:sp macro="" textlink="">
      <xdr:nvSpPr>
        <xdr:cNvPr id="638" name="フローチャート: 判断 637">
          <a:extLst>
            <a:ext uri="{FF2B5EF4-FFF2-40B4-BE49-F238E27FC236}">
              <a16:creationId xmlns:a16="http://schemas.microsoft.com/office/drawing/2014/main" id="{763E431F-AE4E-4680-9581-8D66FFE7CE6F}"/>
            </a:ext>
          </a:extLst>
        </xdr:cNvPr>
        <xdr:cNvSpPr/>
      </xdr:nvSpPr>
      <xdr:spPr>
        <a:xfrm>
          <a:off x="12804140" y="9859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114935</xdr:rowOff>
    </xdr:from>
    <xdr:to>
      <xdr:col>72</xdr:col>
      <xdr:colOff>38100</xdr:colOff>
      <xdr:row>59</xdr:row>
      <xdr:rowOff>45085</xdr:rowOff>
    </xdr:to>
    <xdr:sp macro="" textlink="">
      <xdr:nvSpPr>
        <xdr:cNvPr id="639" name="フローチャート: 判断 638">
          <a:extLst>
            <a:ext uri="{FF2B5EF4-FFF2-40B4-BE49-F238E27FC236}">
              <a16:creationId xmlns:a16="http://schemas.microsoft.com/office/drawing/2014/main" id="{AFECE43B-7ADD-45BB-AAE7-0AB31B14BA67}"/>
            </a:ext>
          </a:extLst>
        </xdr:cNvPr>
        <xdr:cNvSpPr/>
      </xdr:nvSpPr>
      <xdr:spPr>
        <a:xfrm>
          <a:off x="12029440" y="98380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69215</xdr:rowOff>
    </xdr:from>
    <xdr:to>
      <xdr:col>67</xdr:col>
      <xdr:colOff>101600</xdr:colOff>
      <xdr:row>58</xdr:row>
      <xdr:rowOff>170815</xdr:rowOff>
    </xdr:to>
    <xdr:sp macro="" textlink="">
      <xdr:nvSpPr>
        <xdr:cNvPr id="640" name="フローチャート: 判断 639">
          <a:extLst>
            <a:ext uri="{FF2B5EF4-FFF2-40B4-BE49-F238E27FC236}">
              <a16:creationId xmlns:a16="http://schemas.microsoft.com/office/drawing/2014/main" id="{B5AB2E26-1C5C-44A0-A77C-AF4F464E0811}"/>
            </a:ext>
          </a:extLst>
        </xdr:cNvPr>
        <xdr:cNvSpPr/>
      </xdr:nvSpPr>
      <xdr:spPr>
        <a:xfrm>
          <a:off x="11231880" y="979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EC7C4CC7-6E67-4F30-BB0A-F1BCE59D54F5}"/>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A3C315F2-DC73-4B28-90A4-B9A523BAB4BF}"/>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83AF0DE0-5386-4973-817D-8AC22DF7303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4917084E-0D08-4E1D-B45D-A31566F20895}"/>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625A267C-4154-4827-BAE3-C2BD3ECAA529}"/>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76835</xdr:rowOff>
    </xdr:from>
    <xdr:to>
      <xdr:col>85</xdr:col>
      <xdr:colOff>177800</xdr:colOff>
      <xdr:row>58</xdr:row>
      <xdr:rowOff>6985</xdr:rowOff>
    </xdr:to>
    <xdr:sp macro="" textlink="">
      <xdr:nvSpPr>
        <xdr:cNvPr id="646" name="楕円 645">
          <a:extLst>
            <a:ext uri="{FF2B5EF4-FFF2-40B4-BE49-F238E27FC236}">
              <a16:creationId xmlns:a16="http://schemas.microsoft.com/office/drawing/2014/main" id="{7034D2BD-B71A-4632-8D71-B0B02D722B79}"/>
            </a:ext>
          </a:extLst>
        </xdr:cNvPr>
        <xdr:cNvSpPr/>
      </xdr:nvSpPr>
      <xdr:spPr>
        <a:xfrm>
          <a:off x="14325600" y="963231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99712</xdr:rowOff>
    </xdr:from>
    <xdr:ext cx="405111" cy="259045"/>
    <xdr:sp macro="" textlink="">
      <xdr:nvSpPr>
        <xdr:cNvPr id="647" name="【保健センター・保健所】&#10;有形固定資産減価償却率該当値テキスト">
          <a:extLst>
            <a:ext uri="{FF2B5EF4-FFF2-40B4-BE49-F238E27FC236}">
              <a16:creationId xmlns:a16="http://schemas.microsoft.com/office/drawing/2014/main" id="{B2509E9D-E56D-4E1E-BB40-1170FA77B92F}"/>
            </a:ext>
          </a:extLst>
        </xdr:cNvPr>
        <xdr:cNvSpPr txBox="1"/>
      </xdr:nvSpPr>
      <xdr:spPr>
        <a:xfrm>
          <a:off x="14414500" y="948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25400</xdr:rowOff>
    </xdr:from>
    <xdr:to>
      <xdr:col>81</xdr:col>
      <xdr:colOff>101600</xdr:colOff>
      <xdr:row>59</xdr:row>
      <xdr:rowOff>127000</xdr:rowOff>
    </xdr:to>
    <xdr:sp macro="" textlink="">
      <xdr:nvSpPr>
        <xdr:cNvPr id="648" name="楕円 647">
          <a:extLst>
            <a:ext uri="{FF2B5EF4-FFF2-40B4-BE49-F238E27FC236}">
              <a16:creationId xmlns:a16="http://schemas.microsoft.com/office/drawing/2014/main" id="{93781382-5DE6-4417-8D81-9B2187929818}"/>
            </a:ext>
          </a:extLst>
        </xdr:cNvPr>
        <xdr:cNvSpPr/>
      </xdr:nvSpPr>
      <xdr:spPr>
        <a:xfrm>
          <a:off x="13578840" y="991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127635</xdr:rowOff>
    </xdr:from>
    <xdr:to>
      <xdr:col>85</xdr:col>
      <xdr:colOff>127000</xdr:colOff>
      <xdr:row>59</xdr:row>
      <xdr:rowOff>76200</xdr:rowOff>
    </xdr:to>
    <xdr:cxnSp macro="">
      <xdr:nvCxnSpPr>
        <xdr:cNvPr id="649" name="直線コネクタ 648">
          <a:extLst>
            <a:ext uri="{FF2B5EF4-FFF2-40B4-BE49-F238E27FC236}">
              <a16:creationId xmlns:a16="http://schemas.microsoft.com/office/drawing/2014/main" id="{FE22F3AF-DA98-46BA-BE77-41AE147F7DBA}"/>
            </a:ext>
          </a:extLst>
        </xdr:cNvPr>
        <xdr:cNvCxnSpPr/>
      </xdr:nvCxnSpPr>
      <xdr:spPr>
        <a:xfrm flipV="1">
          <a:off x="13629640" y="9683115"/>
          <a:ext cx="746760" cy="283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154940</xdr:rowOff>
    </xdr:from>
    <xdr:to>
      <xdr:col>76</xdr:col>
      <xdr:colOff>165100</xdr:colOff>
      <xdr:row>59</xdr:row>
      <xdr:rowOff>85090</xdr:rowOff>
    </xdr:to>
    <xdr:sp macro="" textlink="">
      <xdr:nvSpPr>
        <xdr:cNvPr id="650" name="楕円 649">
          <a:extLst>
            <a:ext uri="{FF2B5EF4-FFF2-40B4-BE49-F238E27FC236}">
              <a16:creationId xmlns:a16="http://schemas.microsoft.com/office/drawing/2014/main" id="{47F6747C-F59C-40DA-B743-1670A58A9310}"/>
            </a:ext>
          </a:extLst>
        </xdr:cNvPr>
        <xdr:cNvSpPr/>
      </xdr:nvSpPr>
      <xdr:spPr>
        <a:xfrm>
          <a:off x="12804140" y="9878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34290</xdr:rowOff>
    </xdr:from>
    <xdr:to>
      <xdr:col>81</xdr:col>
      <xdr:colOff>50800</xdr:colOff>
      <xdr:row>59</xdr:row>
      <xdr:rowOff>76200</xdr:rowOff>
    </xdr:to>
    <xdr:cxnSp macro="">
      <xdr:nvCxnSpPr>
        <xdr:cNvPr id="651" name="直線コネクタ 650">
          <a:extLst>
            <a:ext uri="{FF2B5EF4-FFF2-40B4-BE49-F238E27FC236}">
              <a16:creationId xmlns:a16="http://schemas.microsoft.com/office/drawing/2014/main" id="{E0AB7E1B-5E2C-4496-9A58-E2ED0F779C45}"/>
            </a:ext>
          </a:extLst>
        </xdr:cNvPr>
        <xdr:cNvCxnSpPr/>
      </xdr:nvCxnSpPr>
      <xdr:spPr>
        <a:xfrm>
          <a:off x="12854940" y="9925050"/>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113030</xdr:rowOff>
    </xdr:from>
    <xdr:to>
      <xdr:col>72</xdr:col>
      <xdr:colOff>38100</xdr:colOff>
      <xdr:row>59</xdr:row>
      <xdr:rowOff>43180</xdr:rowOff>
    </xdr:to>
    <xdr:sp macro="" textlink="">
      <xdr:nvSpPr>
        <xdr:cNvPr id="652" name="楕円 651">
          <a:extLst>
            <a:ext uri="{FF2B5EF4-FFF2-40B4-BE49-F238E27FC236}">
              <a16:creationId xmlns:a16="http://schemas.microsoft.com/office/drawing/2014/main" id="{6C1B6592-C777-4BD5-A840-CEF732C83B86}"/>
            </a:ext>
          </a:extLst>
        </xdr:cNvPr>
        <xdr:cNvSpPr/>
      </xdr:nvSpPr>
      <xdr:spPr>
        <a:xfrm>
          <a:off x="12029440" y="98361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163830</xdr:rowOff>
    </xdr:from>
    <xdr:to>
      <xdr:col>76</xdr:col>
      <xdr:colOff>114300</xdr:colOff>
      <xdr:row>59</xdr:row>
      <xdr:rowOff>34290</xdr:rowOff>
    </xdr:to>
    <xdr:cxnSp macro="">
      <xdr:nvCxnSpPr>
        <xdr:cNvPr id="653" name="直線コネクタ 652">
          <a:extLst>
            <a:ext uri="{FF2B5EF4-FFF2-40B4-BE49-F238E27FC236}">
              <a16:creationId xmlns:a16="http://schemas.microsoft.com/office/drawing/2014/main" id="{2E17C881-07F1-46FC-AAFF-2C4DFA88E185}"/>
            </a:ext>
          </a:extLst>
        </xdr:cNvPr>
        <xdr:cNvCxnSpPr/>
      </xdr:nvCxnSpPr>
      <xdr:spPr>
        <a:xfrm>
          <a:off x="12072620" y="988695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71120</xdr:rowOff>
    </xdr:from>
    <xdr:to>
      <xdr:col>67</xdr:col>
      <xdr:colOff>101600</xdr:colOff>
      <xdr:row>59</xdr:row>
      <xdr:rowOff>1270</xdr:rowOff>
    </xdr:to>
    <xdr:sp macro="" textlink="">
      <xdr:nvSpPr>
        <xdr:cNvPr id="654" name="楕円 653">
          <a:extLst>
            <a:ext uri="{FF2B5EF4-FFF2-40B4-BE49-F238E27FC236}">
              <a16:creationId xmlns:a16="http://schemas.microsoft.com/office/drawing/2014/main" id="{20B29BB5-33EF-4229-8F90-84A92315EEE1}"/>
            </a:ext>
          </a:extLst>
        </xdr:cNvPr>
        <xdr:cNvSpPr/>
      </xdr:nvSpPr>
      <xdr:spPr>
        <a:xfrm>
          <a:off x="11231880" y="9794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121920</xdr:rowOff>
    </xdr:from>
    <xdr:to>
      <xdr:col>71</xdr:col>
      <xdr:colOff>177800</xdr:colOff>
      <xdr:row>58</xdr:row>
      <xdr:rowOff>163830</xdr:rowOff>
    </xdr:to>
    <xdr:cxnSp macro="">
      <xdr:nvCxnSpPr>
        <xdr:cNvPr id="655" name="直線コネクタ 654">
          <a:extLst>
            <a:ext uri="{FF2B5EF4-FFF2-40B4-BE49-F238E27FC236}">
              <a16:creationId xmlns:a16="http://schemas.microsoft.com/office/drawing/2014/main" id="{FA96375D-E1D7-4D11-BDB5-1646A49E5B42}"/>
            </a:ext>
          </a:extLst>
        </xdr:cNvPr>
        <xdr:cNvCxnSpPr/>
      </xdr:nvCxnSpPr>
      <xdr:spPr>
        <a:xfrm>
          <a:off x="11282680" y="9845040"/>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124477</xdr:rowOff>
    </xdr:from>
    <xdr:ext cx="405111" cy="259045"/>
    <xdr:sp macro="" textlink="">
      <xdr:nvSpPr>
        <xdr:cNvPr id="656" name="n_1aveValue【保健センター・保健所】&#10;有形固定資産減価償却率">
          <a:extLst>
            <a:ext uri="{FF2B5EF4-FFF2-40B4-BE49-F238E27FC236}">
              <a16:creationId xmlns:a16="http://schemas.microsoft.com/office/drawing/2014/main" id="{6CD51E72-E021-43A8-AB80-F615338586A2}"/>
            </a:ext>
          </a:extLst>
        </xdr:cNvPr>
        <xdr:cNvSpPr txBox="1"/>
      </xdr:nvSpPr>
      <xdr:spPr>
        <a:xfrm>
          <a:off x="13437244"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82567</xdr:rowOff>
    </xdr:from>
    <xdr:ext cx="405111" cy="259045"/>
    <xdr:sp macro="" textlink="">
      <xdr:nvSpPr>
        <xdr:cNvPr id="657" name="n_2aveValue【保健センター・保健所】&#10;有形固定資産減価償却率">
          <a:extLst>
            <a:ext uri="{FF2B5EF4-FFF2-40B4-BE49-F238E27FC236}">
              <a16:creationId xmlns:a16="http://schemas.microsoft.com/office/drawing/2014/main" id="{26312F3C-4C7A-443A-A172-7FB656C2129F}"/>
            </a:ext>
          </a:extLst>
        </xdr:cNvPr>
        <xdr:cNvSpPr txBox="1"/>
      </xdr:nvSpPr>
      <xdr:spPr>
        <a:xfrm>
          <a:off x="12675244" y="963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36212</xdr:rowOff>
    </xdr:from>
    <xdr:ext cx="405111" cy="259045"/>
    <xdr:sp macro="" textlink="">
      <xdr:nvSpPr>
        <xdr:cNvPr id="658" name="n_3aveValue【保健センター・保健所】&#10;有形固定資産減価償却率">
          <a:extLst>
            <a:ext uri="{FF2B5EF4-FFF2-40B4-BE49-F238E27FC236}">
              <a16:creationId xmlns:a16="http://schemas.microsoft.com/office/drawing/2014/main" id="{8C7B933B-16B9-4540-B2EC-E96F421A6B5D}"/>
            </a:ext>
          </a:extLst>
        </xdr:cNvPr>
        <xdr:cNvSpPr txBox="1"/>
      </xdr:nvSpPr>
      <xdr:spPr>
        <a:xfrm>
          <a:off x="11900544" y="9926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15892</xdr:rowOff>
    </xdr:from>
    <xdr:ext cx="405111" cy="259045"/>
    <xdr:sp macro="" textlink="">
      <xdr:nvSpPr>
        <xdr:cNvPr id="659" name="n_4aveValue【保健センター・保健所】&#10;有形固定資産減価償却率">
          <a:extLst>
            <a:ext uri="{FF2B5EF4-FFF2-40B4-BE49-F238E27FC236}">
              <a16:creationId xmlns:a16="http://schemas.microsoft.com/office/drawing/2014/main" id="{E502BD05-CA66-49B4-B231-AEB910CF0DB8}"/>
            </a:ext>
          </a:extLst>
        </xdr:cNvPr>
        <xdr:cNvSpPr txBox="1"/>
      </xdr:nvSpPr>
      <xdr:spPr>
        <a:xfrm>
          <a:off x="11102984" y="957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118127</xdr:rowOff>
    </xdr:from>
    <xdr:ext cx="405111" cy="259045"/>
    <xdr:sp macro="" textlink="">
      <xdr:nvSpPr>
        <xdr:cNvPr id="660" name="n_1mainValue【保健センター・保健所】&#10;有形固定資産減価償却率">
          <a:extLst>
            <a:ext uri="{FF2B5EF4-FFF2-40B4-BE49-F238E27FC236}">
              <a16:creationId xmlns:a16="http://schemas.microsoft.com/office/drawing/2014/main" id="{512099F4-82B9-429C-AF39-99F105FE343A}"/>
            </a:ext>
          </a:extLst>
        </xdr:cNvPr>
        <xdr:cNvSpPr txBox="1"/>
      </xdr:nvSpPr>
      <xdr:spPr>
        <a:xfrm>
          <a:off x="13437244" y="10008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76217</xdr:rowOff>
    </xdr:from>
    <xdr:ext cx="405111" cy="259045"/>
    <xdr:sp macro="" textlink="">
      <xdr:nvSpPr>
        <xdr:cNvPr id="661" name="n_2mainValue【保健センター・保健所】&#10;有形固定資産減価償却率">
          <a:extLst>
            <a:ext uri="{FF2B5EF4-FFF2-40B4-BE49-F238E27FC236}">
              <a16:creationId xmlns:a16="http://schemas.microsoft.com/office/drawing/2014/main" id="{8154DDFC-C827-48A6-862E-B5C4B25534A2}"/>
            </a:ext>
          </a:extLst>
        </xdr:cNvPr>
        <xdr:cNvSpPr txBox="1"/>
      </xdr:nvSpPr>
      <xdr:spPr>
        <a:xfrm>
          <a:off x="12675244" y="996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59707</xdr:rowOff>
    </xdr:from>
    <xdr:ext cx="405111" cy="259045"/>
    <xdr:sp macro="" textlink="">
      <xdr:nvSpPr>
        <xdr:cNvPr id="662" name="n_3mainValue【保健センター・保健所】&#10;有形固定資産減価償却率">
          <a:extLst>
            <a:ext uri="{FF2B5EF4-FFF2-40B4-BE49-F238E27FC236}">
              <a16:creationId xmlns:a16="http://schemas.microsoft.com/office/drawing/2014/main" id="{38C6FA63-6FA7-4FC3-9277-C123F8AB63C8}"/>
            </a:ext>
          </a:extLst>
        </xdr:cNvPr>
        <xdr:cNvSpPr txBox="1"/>
      </xdr:nvSpPr>
      <xdr:spPr>
        <a:xfrm>
          <a:off x="11900544" y="961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163847</xdr:rowOff>
    </xdr:from>
    <xdr:ext cx="405111" cy="259045"/>
    <xdr:sp macro="" textlink="">
      <xdr:nvSpPr>
        <xdr:cNvPr id="663" name="n_4mainValue【保健センター・保健所】&#10;有形固定資産減価償却率">
          <a:extLst>
            <a:ext uri="{FF2B5EF4-FFF2-40B4-BE49-F238E27FC236}">
              <a16:creationId xmlns:a16="http://schemas.microsoft.com/office/drawing/2014/main" id="{C0193016-704D-42A0-BDC2-82B83C7EC456}"/>
            </a:ext>
          </a:extLst>
        </xdr:cNvPr>
        <xdr:cNvSpPr txBox="1"/>
      </xdr:nvSpPr>
      <xdr:spPr>
        <a:xfrm>
          <a:off x="11102984" y="9886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42577F54-1A2F-4F44-9178-F093304BE1FB}"/>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2B7B2846-AE6E-4209-8615-16108A4388DD}"/>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66130375-6698-4D9F-A074-04C499A9CFC3}"/>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F17CF3B7-1CBE-4DFB-AF47-8C371D2A4F0C}"/>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0348B50B-E7CB-4AD4-97ED-D7DF4BAF8D64}"/>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6E618703-5106-41E0-854B-9F3CA5DACB27}"/>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DB99DEF7-1864-4675-9854-B04BDD1A4E39}"/>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AC32ACF9-BBC8-48C4-BA48-CFFF200980A6}"/>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A5C7FD44-6257-4BA3-ACF5-68BCC46B033B}"/>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D9F56C3C-671C-46D0-8056-3F38051D4FCD}"/>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ACC2F2AD-4FC6-4BE6-AF57-B6AB4862FE36}"/>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F2D361B4-214C-46FF-9FAF-6686D229EDD2}"/>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FB27843E-261B-494E-A19E-B3C234331FD0}"/>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25E55CC8-2134-452F-983F-1AF6CC1EEFD3}"/>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6D44E2B9-8707-4AA6-B596-4CA2BD9ACBED}"/>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9E69E478-80A8-4A7B-8312-6EAB1653EAA6}"/>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BFC2FE90-562D-45F6-9645-839937828C6D}"/>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8290F05F-E514-4AF6-869E-F8C06BF0E1B1}"/>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053A099C-2584-4F43-90D7-EA05E4A08FBF}"/>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C51AC96B-0F43-43F9-A939-C51D31414BF8}"/>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57DEC270-20D5-4C37-A7D1-2E6E13B9B9F4}"/>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5" name="テキスト ボックス 684">
          <a:extLst>
            <a:ext uri="{FF2B5EF4-FFF2-40B4-BE49-F238E27FC236}">
              <a16:creationId xmlns:a16="http://schemas.microsoft.com/office/drawing/2014/main" id="{D153BAC6-1ED2-4AFE-9167-187D8060DF3D}"/>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保健センター・保健所】&#10;一人当たり面積グラフ枠">
          <a:extLst>
            <a:ext uri="{FF2B5EF4-FFF2-40B4-BE49-F238E27FC236}">
              <a16:creationId xmlns:a16="http://schemas.microsoft.com/office/drawing/2014/main" id="{F55002F8-8232-46C2-95CF-4608D2845816}"/>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19050</xdr:rowOff>
    </xdr:from>
    <xdr:to>
      <xdr:col>116</xdr:col>
      <xdr:colOff>62864</xdr:colOff>
      <xdr:row>64</xdr:row>
      <xdr:rowOff>64770</xdr:rowOff>
    </xdr:to>
    <xdr:cxnSp macro="">
      <xdr:nvCxnSpPr>
        <xdr:cNvPr id="687" name="直線コネクタ 686">
          <a:extLst>
            <a:ext uri="{FF2B5EF4-FFF2-40B4-BE49-F238E27FC236}">
              <a16:creationId xmlns:a16="http://schemas.microsoft.com/office/drawing/2014/main" id="{6863C10D-E946-481C-ABBA-23C3E879124B}"/>
            </a:ext>
          </a:extLst>
        </xdr:cNvPr>
        <xdr:cNvCxnSpPr/>
      </xdr:nvCxnSpPr>
      <xdr:spPr>
        <a:xfrm flipV="1">
          <a:off x="19509104" y="9239250"/>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68597</xdr:rowOff>
    </xdr:from>
    <xdr:ext cx="469744" cy="259045"/>
    <xdr:sp macro="" textlink="">
      <xdr:nvSpPr>
        <xdr:cNvPr id="688" name="【保健センター・保健所】&#10;一人当たり面積最小値テキスト">
          <a:extLst>
            <a:ext uri="{FF2B5EF4-FFF2-40B4-BE49-F238E27FC236}">
              <a16:creationId xmlns:a16="http://schemas.microsoft.com/office/drawing/2014/main" id="{AD7B48BF-2C1C-4774-85E4-F49E138349F7}"/>
            </a:ext>
          </a:extLst>
        </xdr:cNvPr>
        <xdr:cNvSpPr txBox="1"/>
      </xdr:nvSpPr>
      <xdr:spPr>
        <a:xfrm>
          <a:off x="19547840" y="1079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64770</xdr:rowOff>
    </xdr:from>
    <xdr:to>
      <xdr:col>116</xdr:col>
      <xdr:colOff>152400</xdr:colOff>
      <xdr:row>64</xdr:row>
      <xdr:rowOff>64770</xdr:rowOff>
    </xdr:to>
    <xdr:cxnSp macro="">
      <xdr:nvCxnSpPr>
        <xdr:cNvPr id="689" name="直線コネクタ 688">
          <a:extLst>
            <a:ext uri="{FF2B5EF4-FFF2-40B4-BE49-F238E27FC236}">
              <a16:creationId xmlns:a16="http://schemas.microsoft.com/office/drawing/2014/main" id="{B75DA298-0C8C-4BB4-876C-A1929B234492}"/>
            </a:ext>
          </a:extLst>
        </xdr:cNvPr>
        <xdr:cNvCxnSpPr/>
      </xdr:nvCxnSpPr>
      <xdr:spPr>
        <a:xfrm>
          <a:off x="19443700" y="107937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137177</xdr:rowOff>
    </xdr:from>
    <xdr:ext cx="469744" cy="259045"/>
    <xdr:sp macro="" textlink="">
      <xdr:nvSpPr>
        <xdr:cNvPr id="690" name="【保健センター・保健所】&#10;一人当たり面積最大値テキスト">
          <a:extLst>
            <a:ext uri="{FF2B5EF4-FFF2-40B4-BE49-F238E27FC236}">
              <a16:creationId xmlns:a16="http://schemas.microsoft.com/office/drawing/2014/main" id="{890D7B51-69FA-48A2-B1FF-6ACDCB2EF493}"/>
            </a:ext>
          </a:extLst>
        </xdr:cNvPr>
        <xdr:cNvSpPr txBox="1"/>
      </xdr:nvSpPr>
      <xdr:spPr>
        <a:xfrm>
          <a:off x="19547840" y="9022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19050</xdr:rowOff>
    </xdr:from>
    <xdr:to>
      <xdr:col>116</xdr:col>
      <xdr:colOff>152400</xdr:colOff>
      <xdr:row>55</xdr:row>
      <xdr:rowOff>19050</xdr:rowOff>
    </xdr:to>
    <xdr:cxnSp macro="">
      <xdr:nvCxnSpPr>
        <xdr:cNvPr id="691" name="直線コネクタ 690">
          <a:extLst>
            <a:ext uri="{FF2B5EF4-FFF2-40B4-BE49-F238E27FC236}">
              <a16:creationId xmlns:a16="http://schemas.microsoft.com/office/drawing/2014/main" id="{B63B0F3B-EF49-4E58-8BA3-3D5C29F63617}"/>
            </a:ext>
          </a:extLst>
        </xdr:cNvPr>
        <xdr:cNvCxnSpPr/>
      </xdr:nvCxnSpPr>
      <xdr:spPr>
        <a:xfrm>
          <a:off x="19443700" y="9239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93997</xdr:rowOff>
    </xdr:from>
    <xdr:ext cx="469744" cy="259045"/>
    <xdr:sp macro="" textlink="">
      <xdr:nvSpPr>
        <xdr:cNvPr id="692" name="【保健センター・保健所】&#10;一人当たり面積平均値テキスト">
          <a:extLst>
            <a:ext uri="{FF2B5EF4-FFF2-40B4-BE49-F238E27FC236}">
              <a16:creationId xmlns:a16="http://schemas.microsoft.com/office/drawing/2014/main" id="{BF0E9435-7EF1-4231-9DEE-ED75918C3A32}"/>
            </a:ext>
          </a:extLst>
        </xdr:cNvPr>
        <xdr:cNvSpPr txBox="1"/>
      </xdr:nvSpPr>
      <xdr:spPr>
        <a:xfrm>
          <a:off x="19547840" y="10320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71120</xdr:rowOff>
    </xdr:from>
    <xdr:to>
      <xdr:col>116</xdr:col>
      <xdr:colOff>114300</xdr:colOff>
      <xdr:row>63</xdr:row>
      <xdr:rowOff>1270</xdr:rowOff>
    </xdr:to>
    <xdr:sp macro="" textlink="">
      <xdr:nvSpPr>
        <xdr:cNvPr id="693" name="フローチャート: 判断 692">
          <a:extLst>
            <a:ext uri="{FF2B5EF4-FFF2-40B4-BE49-F238E27FC236}">
              <a16:creationId xmlns:a16="http://schemas.microsoft.com/office/drawing/2014/main" id="{9C600CC0-EDB4-40D8-8BF2-97BFDA7938F0}"/>
            </a:ext>
          </a:extLst>
        </xdr:cNvPr>
        <xdr:cNvSpPr/>
      </xdr:nvSpPr>
      <xdr:spPr>
        <a:xfrm>
          <a:off x="19458940" y="10464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71120</xdr:rowOff>
    </xdr:from>
    <xdr:to>
      <xdr:col>112</xdr:col>
      <xdr:colOff>38100</xdr:colOff>
      <xdr:row>63</xdr:row>
      <xdr:rowOff>1270</xdr:rowOff>
    </xdr:to>
    <xdr:sp macro="" textlink="">
      <xdr:nvSpPr>
        <xdr:cNvPr id="694" name="フローチャート: 判断 693">
          <a:extLst>
            <a:ext uri="{FF2B5EF4-FFF2-40B4-BE49-F238E27FC236}">
              <a16:creationId xmlns:a16="http://schemas.microsoft.com/office/drawing/2014/main" id="{1E28EE14-ABA3-4CA6-86FE-08D4ACEA11B7}"/>
            </a:ext>
          </a:extLst>
        </xdr:cNvPr>
        <xdr:cNvSpPr/>
      </xdr:nvSpPr>
      <xdr:spPr>
        <a:xfrm>
          <a:off x="18735040" y="104648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71120</xdr:rowOff>
    </xdr:from>
    <xdr:to>
      <xdr:col>107</xdr:col>
      <xdr:colOff>101600</xdr:colOff>
      <xdr:row>63</xdr:row>
      <xdr:rowOff>1270</xdr:rowOff>
    </xdr:to>
    <xdr:sp macro="" textlink="">
      <xdr:nvSpPr>
        <xdr:cNvPr id="695" name="フローチャート: 判断 694">
          <a:extLst>
            <a:ext uri="{FF2B5EF4-FFF2-40B4-BE49-F238E27FC236}">
              <a16:creationId xmlns:a16="http://schemas.microsoft.com/office/drawing/2014/main" id="{D2CDE6A8-2581-403F-944F-20823E6A7FA5}"/>
            </a:ext>
          </a:extLst>
        </xdr:cNvPr>
        <xdr:cNvSpPr/>
      </xdr:nvSpPr>
      <xdr:spPr>
        <a:xfrm>
          <a:off x="17937480" y="10464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74930</xdr:rowOff>
    </xdr:from>
    <xdr:to>
      <xdr:col>102</xdr:col>
      <xdr:colOff>165100</xdr:colOff>
      <xdr:row>63</xdr:row>
      <xdr:rowOff>5080</xdr:rowOff>
    </xdr:to>
    <xdr:sp macro="" textlink="">
      <xdr:nvSpPr>
        <xdr:cNvPr id="696" name="フローチャート: 判断 695">
          <a:extLst>
            <a:ext uri="{FF2B5EF4-FFF2-40B4-BE49-F238E27FC236}">
              <a16:creationId xmlns:a16="http://schemas.microsoft.com/office/drawing/2014/main" id="{D3F9BCE2-CB71-42B8-8EFB-17554B421F98}"/>
            </a:ext>
          </a:extLst>
        </xdr:cNvPr>
        <xdr:cNvSpPr/>
      </xdr:nvSpPr>
      <xdr:spPr>
        <a:xfrm>
          <a:off x="17162780" y="10468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170180</xdr:rowOff>
    </xdr:from>
    <xdr:to>
      <xdr:col>98</xdr:col>
      <xdr:colOff>38100</xdr:colOff>
      <xdr:row>63</xdr:row>
      <xdr:rowOff>100330</xdr:rowOff>
    </xdr:to>
    <xdr:sp macro="" textlink="">
      <xdr:nvSpPr>
        <xdr:cNvPr id="697" name="フローチャート: 判断 696">
          <a:extLst>
            <a:ext uri="{FF2B5EF4-FFF2-40B4-BE49-F238E27FC236}">
              <a16:creationId xmlns:a16="http://schemas.microsoft.com/office/drawing/2014/main" id="{C6D26FA7-F0CD-4D0B-9883-ADD3E7C02B55}"/>
            </a:ext>
          </a:extLst>
        </xdr:cNvPr>
        <xdr:cNvSpPr/>
      </xdr:nvSpPr>
      <xdr:spPr>
        <a:xfrm>
          <a:off x="16388080" y="105638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1175912B-FDAE-4374-8885-BC26E2DF965E}"/>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B7924B0C-A20A-432C-BA99-1A7D172A5CDE}"/>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F89A2A2D-0D7D-43E8-8AC9-439A363B40F9}"/>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C1789157-2731-4199-84D3-89B515C86729}"/>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224C2BE4-0C69-4884-BD7A-7CB61F53F469}"/>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113030</xdr:rowOff>
    </xdr:from>
    <xdr:to>
      <xdr:col>116</xdr:col>
      <xdr:colOff>114300</xdr:colOff>
      <xdr:row>64</xdr:row>
      <xdr:rowOff>43180</xdr:rowOff>
    </xdr:to>
    <xdr:sp macro="" textlink="">
      <xdr:nvSpPr>
        <xdr:cNvPr id="703" name="楕円 702">
          <a:extLst>
            <a:ext uri="{FF2B5EF4-FFF2-40B4-BE49-F238E27FC236}">
              <a16:creationId xmlns:a16="http://schemas.microsoft.com/office/drawing/2014/main" id="{5EB760BD-743F-4C42-80AF-F69B8E13B718}"/>
            </a:ext>
          </a:extLst>
        </xdr:cNvPr>
        <xdr:cNvSpPr/>
      </xdr:nvSpPr>
      <xdr:spPr>
        <a:xfrm>
          <a:off x="19458940" y="106743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27957</xdr:rowOff>
    </xdr:from>
    <xdr:ext cx="469744" cy="259045"/>
    <xdr:sp macro="" textlink="">
      <xdr:nvSpPr>
        <xdr:cNvPr id="704" name="【保健センター・保健所】&#10;一人当たり面積該当値テキスト">
          <a:extLst>
            <a:ext uri="{FF2B5EF4-FFF2-40B4-BE49-F238E27FC236}">
              <a16:creationId xmlns:a16="http://schemas.microsoft.com/office/drawing/2014/main" id="{8D78AEAF-57C8-4BDE-AC7E-5F2826D5A8C6}"/>
            </a:ext>
          </a:extLst>
        </xdr:cNvPr>
        <xdr:cNvSpPr txBox="1"/>
      </xdr:nvSpPr>
      <xdr:spPr>
        <a:xfrm>
          <a:off x="19547840" y="1058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116840</xdr:rowOff>
    </xdr:from>
    <xdr:to>
      <xdr:col>112</xdr:col>
      <xdr:colOff>38100</xdr:colOff>
      <xdr:row>64</xdr:row>
      <xdr:rowOff>46990</xdr:rowOff>
    </xdr:to>
    <xdr:sp macro="" textlink="">
      <xdr:nvSpPr>
        <xdr:cNvPr id="705" name="楕円 704">
          <a:extLst>
            <a:ext uri="{FF2B5EF4-FFF2-40B4-BE49-F238E27FC236}">
              <a16:creationId xmlns:a16="http://schemas.microsoft.com/office/drawing/2014/main" id="{1142A1D3-E059-4067-9ABB-9506E97BFBE8}"/>
            </a:ext>
          </a:extLst>
        </xdr:cNvPr>
        <xdr:cNvSpPr/>
      </xdr:nvSpPr>
      <xdr:spPr>
        <a:xfrm>
          <a:off x="18735040" y="106781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163830</xdr:rowOff>
    </xdr:from>
    <xdr:to>
      <xdr:col>116</xdr:col>
      <xdr:colOff>63500</xdr:colOff>
      <xdr:row>63</xdr:row>
      <xdr:rowOff>167640</xdr:rowOff>
    </xdr:to>
    <xdr:cxnSp macro="">
      <xdr:nvCxnSpPr>
        <xdr:cNvPr id="706" name="直線コネクタ 705">
          <a:extLst>
            <a:ext uri="{FF2B5EF4-FFF2-40B4-BE49-F238E27FC236}">
              <a16:creationId xmlns:a16="http://schemas.microsoft.com/office/drawing/2014/main" id="{3F37A4A8-475C-4CB9-8D8A-AB23D4361F28}"/>
            </a:ext>
          </a:extLst>
        </xdr:cNvPr>
        <xdr:cNvCxnSpPr/>
      </xdr:nvCxnSpPr>
      <xdr:spPr>
        <a:xfrm flipV="1">
          <a:off x="18778220" y="10725150"/>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120650</xdr:rowOff>
    </xdr:from>
    <xdr:to>
      <xdr:col>107</xdr:col>
      <xdr:colOff>101600</xdr:colOff>
      <xdr:row>64</xdr:row>
      <xdr:rowOff>50800</xdr:rowOff>
    </xdr:to>
    <xdr:sp macro="" textlink="">
      <xdr:nvSpPr>
        <xdr:cNvPr id="707" name="楕円 706">
          <a:extLst>
            <a:ext uri="{FF2B5EF4-FFF2-40B4-BE49-F238E27FC236}">
              <a16:creationId xmlns:a16="http://schemas.microsoft.com/office/drawing/2014/main" id="{F1DBBF95-4EB2-480D-AB2B-A91FC7486638}"/>
            </a:ext>
          </a:extLst>
        </xdr:cNvPr>
        <xdr:cNvSpPr/>
      </xdr:nvSpPr>
      <xdr:spPr>
        <a:xfrm>
          <a:off x="17937480" y="10681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167640</xdr:rowOff>
    </xdr:from>
    <xdr:to>
      <xdr:col>111</xdr:col>
      <xdr:colOff>177800</xdr:colOff>
      <xdr:row>64</xdr:row>
      <xdr:rowOff>0</xdr:rowOff>
    </xdr:to>
    <xdr:cxnSp macro="">
      <xdr:nvCxnSpPr>
        <xdr:cNvPr id="708" name="直線コネクタ 707">
          <a:extLst>
            <a:ext uri="{FF2B5EF4-FFF2-40B4-BE49-F238E27FC236}">
              <a16:creationId xmlns:a16="http://schemas.microsoft.com/office/drawing/2014/main" id="{E4CA4432-B1CD-45CC-BBDC-DEF24A7CB0B3}"/>
            </a:ext>
          </a:extLst>
        </xdr:cNvPr>
        <xdr:cNvCxnSpPr/>
      </xdr:nvCxnSpPr>
      <xdr:spPr>
        <a:xfrm flipV="1">
          <a:off x="17988280" y="107289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120650</xdr:rowOff>
    </xdr:from>
    <xdr:to>
      <xdr:col>102</xdr:col>
      <xdr:colOff>165100</xdr:colOff>
      <xdr:row>64</xdr:row>
      <xdr:rowOff>50800</xdr:rowOff>
    </xdr:to>
    <xdr:sp macro="" textlink="">
      <xdr:nvSpPr>
        <xdr:cNvPr id="709" name="楕円 708">
          <a:extLst>
            <a:ext uri="{FF2B5EF4-FFF2-40B4-BE49-F238E27FC236}">
              <a16:creationId xmlns:a16="http://schemas.microsoft.com/office/drawing/2014/main" id="{E406887C-77AD-4B02-8AD6-BEE7D57030F2}"/>
            </a:ext>
          </a:extLst>
        </xdr:cNvPr>
        <xdr:cNvSpPr/>
      </xdr:nvSpPr>
      <xdr:spPr>
        <a:xfrm>
          <a:off x="17162780" y="10681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0</xdr:rowOff>
    </xdr:from>
    <xdr:to>
      <xdr:col>107</xdr:col>
      <xdr:colOff>50800</xdr:colOff>
      <xdr:row>64</xdr:row>
      <xdr:rowOff>0</xdr:rowOff>
    </xdr:to>
    <xdr:cxnSp macro="">
      <xdr:nvCxnSpPr>
        <xdr:cNvPr id="710" name="直線コネクタ 709">
          <a:extLst>
            <a:ext uri="{FF2B5EF4-FFF2-40B4-BE49-F238E27FC236}">
              <a16:creationId xmlns:a16="http://schemas.microsoft.com/office/drawing/2014/main" id="{221216DD-93E1-42F5-9DC4-A03D84BA140D}"/>
            </a:ext>
          </a:extLst>
        </xdr:cNvPr>
        <xdr:cNvCxnSpPr/>
      </xdr:nvCxnSpPr>
      <xdr:spPr>
        <a:xfrm>
          <a:off x="17213580" y="107289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120650</xdr:rowOff>
    </xdr:from>
    <xdr:to>
      <xdr:col>98</xdr:col>
      <xdr:colOff>38100</xdr:colOff>
      <xdr:row>64</xdr:row>
      <xdr:rowOff>50800</xdr:rowOff>
    </xdr:to>
    <xdr:sp macro="" textlink="">
      <xdr:nvSpPr>
        <xdr:cNvPr id="711" name="楕円 710">
          <a:extLst>
            <a:ext uri="{FF2B5EF4-FFF2-40B4-BE49-F238E27FC236}">
              <a16:creationId xmlns:a16="http://schemas.microsoft.com/office/drawing/2014/main" id="{6F1EAAFA-23B7-43FE-BC2D-86D6636983C8}"/>
            </a:ext>
          </a:extLst>
        </xdr:cNvPr>
        <xdr:cNvSpPr/>
      </xdr:nvSpPr>
      <xdr:spPr>
        <a:xfrm>
          <a:off x="16388080" y="106819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0</xdr:rowOff>
    </xdr:from>
    <xdr:to>
      <xdr:col>102</xdr:col>
      <xdr:colOff>114300</xdr:colOff>
      <xdr:row>64</xdr:row>
      <xdr:rowOff>0</xdr:rowOff>
    </xdr:to>
    <xdr:cxnSp macro="">
      <xdr:nvCxnSpPr>
        <xdr:cNvPr id="712" name="直線コネクタ 711">
          <a:extLst>
            <a:ext uri="{FF2B5EF4-FFF2-40B4-BE49-F238E27FC236}">
              <a16:creationId xmlns:a16="http://schemas.microsoft.com/office/drawing/2014/main" id="{6FB66618-E147-4611-A197-4DE7048FC7D4}"/>
            </a:ext>
          </a:extLst>
        </xdr:cNvPr>
        <xdr:cNvCxnSpPr/>
      </xdr:nvCxnSpPr>
      <xdr:spPr>
        <a:xfrm>
          <a:off x="16431260" y="107289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17797</xdr:rowOff>
    </xdr:from>
    <xdr:ext cx="469744" cy="259045"/>
    <xdr:sp macro="" textlink="">
      <xdr:nvSpPr>
        <xdr:cNvPr id="713" name="n_1aveValue【保健センター・保健所】&#10;一人当たり面積">
          <a:extLst>
            <a:ext uri="{FF2B5EF4-FFF2-40B4-BE49-F238E27FC236}">
              <a16:creationId xmlns:a16="http://schemas.microsoft.com/office/drawing/2014/main" id="{CACD08CD-1738-43A7-8C3C-4EC12BBB1200}"/>
            </a:ext>
          </a:extLst>
        </xdr:cNvPr>
        <xdr:cNvSpPr txBox="1"/>
      </xdr:nvSpPr>
      <xdr:spPr>
        <a:xfrm>
          <a:off x="18561127" y="10243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17797</xdr:rowOff>
    </xdr:from>
    <xdr:ext cx="469744" cy="259045"/>
    <xdr:sp macro="" textlink="">
      <xdr:nvSpPr>
        <xdr:cNvPr id="714" name="n_2aveValue【保健センター・保健所】&#10;一人当たり面積">
          <a:extLst>
            <a:ext uri="{FF2B5EF4-FFF2-40B4-BE49-F238E27FC236}">
              <a16:creationId xmlns:a16="http://schemas.microsoft.com/office/drawing/2014/main" id="{B7F80C8F-1325-4EFC-B4A9-C4792797843B}"/>
            </a:ext>
          </a:extLst>
        </xdr:cNvPr>
        <xdr:cNvSpPr txBox="1"/>
      </xdr:nvSpPr>
      <xdr:spPr>
        <a:xfrm>
          <a:off x="17776267" y="10243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21607</xdr:rowOff>
    </xdr:from>
    <xdr:ext cx="469744" cy="259045"/>
    <xdr:sp macro="" textlink="">
      <xdr:nvSpPr>
        <xdr:cNvPr id="715" name="n_3aveValue【保健センター・保健所】&#10;一人当たり面積">
          <a:extLst>
            <a:ext uri="{FF2B5EF4-FFF2-40B4-BE49-F238E27FC236}">
              <a16:creationId xmlns:a16="http://schemas.microsoft.com/office/drawing/2014/main" id="{34F512A5-6459-45A0-8E43-76C9C672A4F2}"/>
            </a:ext>
          </a:extLst>
        </xdr:cNvPr>
        <xdr:cNvSpPr txBox="1"/>
      </xdr:nvSpPr>
      <xdr:spPr>
        <a:xfrm>
          <a:off x="17001567" y="1024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116857</xdr:rowOff>
    </xdr:from>
    <xdr:ext cx="469744" cy="259045"/>
    <xdr:sp macro="" textlink="">
      <xdr:nvSpPr>
        <xdr:cNvPr id="716" name="n_4aveValue【保健センター・保健所】&#10;一人当たり面積">
          <a:extLst>
            <a:ext uri="{FF2B5EF4-FFF2-40B4-BE49-F238E27FC236}">
              <a16:creationId xmlns:a16="http://schemas.microsoft.com/office/drawing/2014/main" id="{6DED801B-C31A-4829-97E1-D61DD33E4EC1}"/>
            </a:ext>
          </a:extLst>
        </xdr:cNvPr>
        <xdr:cNvSpPr txBox="1"/>
      </xdr:nvSpPr>
      <xdr:spPr>
        <a:xfrm>
          <a:off x="16226867" y="1034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38117</xdr:rowOff>
    </xdr:from>
    <xdr:ext cx="469744" cy="259045"/>
    <xdr:sp macro="" textlink="">
      <xdr:nvSpPr>
        <xdr:cNvPr id="717" name="n_1mainValue【保健センター・保健所】&#10;一人当たり面積">
          <a:extLst>
            <a:ext uri="{FF2B5EF4-FFF2-40B4-BE49-F238E27FC236}">
              <a16:creationId xmlns:a16="http://schemas.microsoft.com/office/drawing/2014/main" id="{11F01D71-1B56-47D5-A6A9-3230A062E84D}"/>
            </a:ext>
          </a:extLst>
        </xdr:cNvPr>
        <xdr:cNvSpPr txBox="1"/>
      </xdr:nvSpPr>
      <xdr:spPr>
        <a:xfrm>
          <a:off x="18561127"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41927</xdr:rowOff>
    </xdr:from>
    <xdr:ext cx="469744" cy="259045"/>
    <xdr:sp macro="" textlink="">
      <xdr:nvSpPr>
        <xdr:cNvPr id="718" name="n_2mainValue【保健センター・保健所】&#10;一人当たり面積">
          <a:extLst>
            <a:ext uri="{FF2B5EF4-FFF2-40B4-BE49-F238E27FC236}">
              <a16:creationId xmlns:a16="http://schemas.microsoft.com/office/drawing/2014/main" id="{F78BD829-1769-4217-A821-DBE9B8DCC4B7}"/>
            </a:ext>
          </a:extLst>
        </xdr:cNvPr>
        <xdr:cNvSpPr txBox="1"/>
      </xdr:nvSpPr>
      <xdr:spPr>
        <a:xfrm>
          <a:off x="17776267" y="1077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41927</xdr:rowOff>
    </xdr:from>
    <xdr:ext cx="469744" cy="259045"/>
    <xdr:sp macro="" textlink="">
      <xdr:nvSpPr>
        <xdr:cNvPr id="719" name="n_3mainValue【保健センター・保健所】&#10;一人当たり面積">
          <a:extLst>
            <a:ext uri="{FF2B5EF4-FFF2-40B4-BE49-F238E27FC236}">
              <a16:creationId xmlns:a16="http://schemas.microsoft.com/office/drawing/2014/main" id="{49DD4F9C-1259-4986-B628-C4955A19B762}"/>
            </a:ext>
          </a:extLst>
        </xdr:cNvPr>
        <xdr:cNvSpPr txBox="1"/>
      </xdr:nvSpPr>
      <xdr:spPr>
        <a:xfrm>
          <a:off x="17001567" y="1077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41927</xdr:rowOff>
    </xdr:from>
    <xdr:ext cx="469744" cy="259045"/>
    <xdr:sp macro="" textlink="">
      <xdr:nvSpPr>
        <xdr:cNvPr id="720" name="n_4mainValue【保健センター・保健所】&#10;一人当たり面積">
          <a:extLst>
            <a:ext uri="{FF2B5EF4-FFF2-40B4-BE49-F238E27FC236}">
              <a16:creationId xmlns:a16="http://schemas.microsoft.com/office/drawing/2014/main" id="{1CA3B903-9931-4A9F-83EB-7FAA551DE230}"/>
            </a:ext>
          </a:extLst>
        </xdr:cNvPr>
        <xdr:cNvSpPr txBox="1"/>
      </xdr:nvSpPr>
      <xdr:spPr>
        <a:xfrm>
          <a:off x="16226867" y="1077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CB04A673-71AF-46D1-9085-67C659049121}"/>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B68AD04D-4A65-48C5-B2C0-85744121984E}"/>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B0FD6899-B515-456A-A390-9CB0CAA4DAC5}"/>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62830E46-B9FA-41E8-B542-BC43D7F47311}"/>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2288E65A-D191-45A8-9E6B-584D730ED63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73A1CDFF-D067-4279-B071-2476C808E09C}"/>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7D02BB77-8F26-4CD5-ADF0-2607D4123663}"/>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78B0502D-9FFC-49DA-836A-90FDA0D8BC4A}"/>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F4158F63-E1C3-4B3A-9F46-9C2694F1CB69}"/>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BD256883-9959-45F2-9F2E-E16687B44F28}"/>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F716F18C-3C06-4343-B775-4C9DC8465E02}"/>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0083D30B-4DFA-4CAC-B3F9-3D967175B031}"/>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8D213775-6154-4130-83BB-E8743BB173D0}"/>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26C0D682-5DBE-4386-8D75-8B37F730AB19}"/>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a:extLst>
            <a:ext uri="{FF2B5EF4-FFF2-40B4-BE49-F238E27FC236}">
              <a16:creationId xmlns:a16="http://schemas.microsoft.com/office/drawing/2014/main" id="{C5CDD13E-A2A4-4EAB-93F6-1D97A71FC4F0}"/>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8BF9A9C0-2FFB-43CE-9298-C4B532B2B1DA}"/>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a:extLst>
            <a:ext uri="{FF2B5EF4-FFF2-40B4-BE49-F238E27FC236}">
              <a16:creationId xmlns:a16="http://schemas.microsoft.com/office/drawing/2014/main" id="{B4423B25-54D5-4C59-A8E1-A510FC3011CF}"/>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2D18E44B-E1D6-4EB9-899F-707DA017423A}"/>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a:extLst>
            <a:ext uri="{FF2B5EF4-FFF2-40B4-BE49-F238E27FC236}">
              <a16:creationId xmlns:a16="http://schemas.microsoft.com/office/drawing/2014/main" id="{1FCDB637-06DE-4907-9090-0968B85C5A01}"/>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1E528525-1AE8-49DE-803C-F92D4A091B66}"/>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1" name="テキスト ボックス 740">
          <a:extLst>
            <a:ext uri="{FF2B5EF4-FFF2-40B4-BE49-F238E27FC236}">
              <a16:creationId xmlns:a16="http://schemas.microsoft.com/office/drawing/2014/main" id="{982E9A1F-7243-4430-882A-ADB517FE1FA2}"/>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82E8A5AF-9274-4796-9012-952CAD10935F}"/>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3" name="テキスト ボックス 742">
          <a:extLst>
            <a:ext uri="{FF2B5EF4-FFF2-40B4-BE49-F238E27FC236}">
              <a16:creationId xmlns:a16="http://schemas.microsoft.com/office/drawing/2014/main" id="{652B5E5C-03FE-4866-B89A-EA0D4090378B}"/>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4" name="【消防施設】&#10;有形固定資産減価償却率グラフ枠">
          <a:extLst>
            <a:ext uri="{FF2B5EF4-FFF2-40B4-BE49-F238E27FC236}">
              <a16:creationId xmlns:a16="http://schemas.microsoft.com/office/drawing/2014/main" id="{9273FA5A-6F02-43FC-B13D-8899F8B49D5A}"/>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45720</xdr:rowOff>
    </xdr:from>
    <xdr:to>
      <xdr:col>85</xdr:col>
      <xdr:colOff>126364</xdr:colOff>
      <xdr:row>86</xdr:row>
      <xdr:rowOff>114300</xdr:rowOff>
    </xdr:to>
    <xdr:cxnSp macro="">
      <xdr:nvCxnSpPr>
        <xdr:cNvPr id="745" name="直線コネクタ 744">
          <a:extLst>
            <a:ext uri="{FF2B5EF4-FFF2-40B4-BE49-F238E27FC236}">
              <a16:creationId xmlns:a16="http://schemas.microsoft.com/office/drawing/2014/main" id="{BBCE326F-3BD4-49CE-A0F2-C05FD45090D9}"/>
            </a:ext>
          </a:extLst>
        </xdr:cNvPr>
        <xdr:cNvCxnSpPr/>
      </xdr:nvCxnSpPr>
      <xdr:spPr>
        <a:xfrm flipV="1">
          <a:off x="14375764" y="12954000"/>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6" name="【消防施設】&#10;有形固定資産減価償却率最小値テキスト">
          <a:extLst>
            <a:ext uri="{FF2B5EF4-FFF2-40B4-BE49-F238E27FC236}">
              <a16:creationId xmlns:a16="http://schemas.microsoft.com/office/drawing/2014/main" id="{542FE6A6-75B9-4EEE-A680-8DEF5C496CA8}"/>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7" name="直線コネクタ 746">
          <a:extLst>
            <a:ext uri="{FF2B5EF4-FFF2-40B4-BE49-F238E27FC236}">
              <a16:creationId xmlns:a16="http://schemas.microsoft.com/office/drawing/2014/main" id="{6A252B7B-FF09-4C75-A32F-5022E559FFE8}"/>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163847</xdr:rowOff>
    </xdr:from>
    <xdr:ext cx="405111" cy="259045"/>
    <xdr:sp macro="" textlink="">
      <xdr:nvSpPr>
        <xdr:cNvPr id="748" name="【消防施設】&#10;有形固定資産減価償却率最大値テキスト">
          <a:extLst>
            <a:ext uri="{FF2B5EF4-FFF2-40B4-BE49-F238E27FC236}">
              <a16:creationId xmlns:a16="http://schemas.microsoft.com/office/drawing/2014/main" id="{6B331984-AF92-460B-B17D-4431D8669852}"/>
            </a:ext>
          </a:extLst>
        </xdr:cNvPr>
        <xdr:cNvSpPr txBox="1"/>
      </xdr:nvSpPr>
      <xdr:spPr>
        <a:xfrm>
          <a:off x="14414500" y="12736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45720</xdr:rowOff>
    </xdr:from>
    <xdr:to>
      <xdr:col>86</xdr:col>
      <xdr:colOff>25400</xdr:colOff>
      <xdr:row>77</xdr:row>
      <xdr:rowOff>45720</xdr:rowOff>
    </xdr:to>
    <xdr:cxnSp macro="">
      <xdr:nvCxnSpPr>
        <xdr:cNvPr id="749" name="直線コネクタ 748">
          <a:extLst>
            <a:ext uri="{FF2B5EF4-FFF2-40B4-BE49-F238E27FC236}">
              <a16:creationId xmlns:a16="http://schemas.microsoft.com/office/drawing/2014/main" id="{0D62CE53-0130-413F-B0A0-F965392EEAC8}"/>
            </a:ext>
          </a:extLst>
        </xdr:cNvPr>
        <xdr:cNvCxnSpPr/>
      </xdr:nvCxnSpPr>
      <xdr:spPr>
        <a:xfrm>
          <a:off x="14287500" y="12954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17163</xdr:rowOff>
    </xdr:from>
    <xdr:ext cx="405111" cy="259045"/>
    <xdr:sp macro="" textlink="">
      <xdr:nvSpPr>
        <xdr:cNvPr id="750" name="【消防施設】&#10;有形固定資産減価償却率平均値テキスト">
          <a:extLst>
            <a:ext uri="{FF2B5EF4-FFF2-40B4-BE49-F238E27FC236}">
              <a16:creationId xmlns:a16="http://schemas.microsoft.com/office/drawing/2014/main" id="{A05D5281-2E1D-43E8-84F3-C83A36F2D28D}"/>
            </a:ext>
          </a:extLst>
        </xdr:cNvPr>
        <xdr:cNvSpPr txBox="1"/>
      </xdr:nvSpPr>
      <xdr:spPr>
        <a:xfrm>
          <a:off x="14414500" y="137636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38736</xdr:rowOff>
    </xdr:from>
    <xdr:to>
      <xdr:col>85</xdr:col>
      <xdr:colOff>177800</xdr:colOff>
      <xdr:row>82</xdr:row>
      <xdr:rowOff>140336</xdr:rowOff>
    </xdr:to>
    <xdr:sp macro="" textlink="">
      <xdr:nvSpPr>
        <xdr:cNvPr id="751" name="フローチャート: 判断 750">
          <a:extLst>
            <a:ext uri="{FF2B5EF4-FFF2-40B4-BE49-F238E27FC236}">
              <a16:creationId xmlns:a16="http://schemas.microsoft.com/office/drawing/2014/main" id="{CF9E8EAA-7190-4D6E-A247-299D6929B98D}"/>
            </a:ext>
          </a:extLst>
        </xdr:cNvPr>
        <xdr:cNvSpPr/>
      </xdr:nvSpPr>
      <xdr:spPr>
        <a:xfrm>
          <a:off x="14325600" y="1378521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752" name="フローチャート: 判断 751">
          <a:extLst>
            <a:ext uri="{FF2B5EF4-FFF2-40B4-BE49-F238E27FC236}">
              <a16:creationId xmlns:a16="http://schemas.microsoft.com/office/drawing/2014/main" id="{1DD8F0B7-F502-46F8-A83D-924B37B6B8EB}"/>
            </a:ext>
          </a:extLst>
        </xdr:cNvPr>
        <xdr:cNvSpPr/>
      </xdr:nvSpPr>
      <xdr:spPr>
        <a:xfrm>
          <a:off x="13578840" y="1376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168275</xdr:rowOff>
    </xdr:from>
    <xdr:to>
      <xdr:col>76</xdr:col>
      <xdr:colOff>165100</xdr:colOff>
      <xdr:row>82</xdr:row>
      <xdr:rowOff>98425</xdr:rowOff>
    </xdr:to>
    <xdr:sp macro="" textlink="">
      <xdr:nvSpPr>
        <xdr:cNvPr id="753" name="フローチャート: 判断 752">
          <a:extLst>
            <a:ext uri="{FF2B5EF4-FFF2-40B4-BE49-F238E27FC236}">
              <a16:creationId xmlns:a16="http://schemas.microsoft.com/office/drawing/2014/main" id="{DA32F173-7866-4AF2-8EDA-91324115BE1E}"/>
            </a:ext>
          </a:extLst>
        </xdr:cNvPr>
        <xdr:cNvSpPr/>
      </xdr:nvSpPr>
      <xdr:spPr>
        <a:xfrm>
          <a:off x="12804140" y="13747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636</xdr:rowOff>
    </xdr:from>
    <xdr:to>
      <xdr:col>72</xdr:col>
      <xdr:colOff>38100</xdr:colOff>
      <xdr:row>82</xdr:row>
      <xdr:rowOff>102236</xdr:rowOff>
    </xdr:to>
    <xdr:sp macro="" textlink="">
      <xdr:nvSpPr>
        <xdr:cNvPr id="754" name="フローチャート: 判断 753">
          <a:extLst>
            <a:ext uri="{FF2B5EF4-FFF2-40B4-BE49-F238E27FC236}">
              <a16:creationId xmlns:a16="http://schemas.microsoft.com/office/drawing/2014/main" id="{DC33D267-C9BC-4915-9E0C-DDBDCADCF6B6}"/>
            </a:ext>
          </a:extLst>
        </xdr:cNvPr>
        <xdr:cNvSpPr/>
      </xdr:nvSpPr>
      <xdr:spPr>
        <a:xfrm>
          <a:off x="12029440" y="137471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111125</xdr:rowOff>
    </xdr:from>
    <xdr:to>
      <xdr:col>67</xdr:col>
      <xdr:colOff>101600</xdr:colOff>
      <xdr:row>82</xdr:row>
      <xdr:rowOff>41275</xdr:rowOff>
    </xdr:to>
    <xdr:sp macro="" textlink="">
      <xdr:nvSpPr>
        <xdr:cNvPr id="755" name="フローチャート: 判断 754">
          <a:extLst>
            <a:ext uri="{FF2B5EF4-FFF2-40B4-BE49-F238E27FC236}">
              <a16:creationId xmlns:a16="http://schemas.microsoft.com/office/drawing/2014/main" id="{9B81A39A-6309-474C-9059-9990F5612F26}"/>
            </a:ext>
          </a:extLst>
        </xdr:cNvPr>
        <xdr:cNvSpPr/>
      </xdr:nvSpPr>
      <xdr:spPr>
        <a:xfrm>
          <a:off x="11231880" y="136899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743A3E4F-66FD-4DF7-B188-68FDA22C7EE2}"/>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661E63F5-44E2-48F2-8161-FA5B35773202}"/>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F066AE44-D74D-42E4-9755-FDACAB1600CD}"/>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972FE22C-2FA4-45F6-A2E4-BB859E52791B}"/>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325BA0FB-7BF6-4E03-A79A-F8CABB89DD4E}"/>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57786</xdr:rowOff>
    </xdr:from>
    <xdr:to>
      <xdr:col>85</xdr:col>
      <xdr:colOff>177800</xdr:colOff>
      <xdr:row>79</xdr:row>
      <xdr:rowOff>159386</xdr:rowOff>
    </xdr:to>
    <xdr:sp macro="" textlink="">
      <xdr:nvSpPr>
        <xdr:cNvPr id="761" name="楕円 760">
          <a:extLst>
            <a:ext uri="{FF2B5EF4-FFF2-40B4-BE49-F238E27FC236}">
              <a16:creationId xmlns:a16="http://schemas.microsoft.com/office/drawing/2014/main" id="{452A9480-DD27-4A8E-90CB-D41658D5DD58}"/>
            </a:ext>
          </a:extLst>
        </xdr:cNvPr>
        <xdr:cNvSpPr/>
      </xdr:nvSpPr>
      <xdr:spPr>
        <a:xfrm>
          <a:off x="14325600" y="1330134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80663</xdr:rowOff>
    </xdr:from>
    <xdr:ext cx="405111" cy="259045"/>
    <xdr:sp macro="" textlink="">
      <xdr:nvSpPr>
        <xdr:cNvPr id="762" name="【消防施設】&#10;有形固定資産減価償却率該当値テキスト">
          <a:extLst>
            <a:ext uri="{FF2B5EF4-FFF2-40B4-BE49-F238E27FC236}">
              <a16:creationId xmlns:a16="http://schemas.microsoft.com/office/drawing/2014/main" id="{1C2F3A0B-7569-41EF-BB8A-2CA42D2DD70C}"/>
            </a:ext>
          </a:extLst>
        </xdr:cNvPr>
        <xdr:cNvSpPr txBox="1"/>
      </xdr:nvSpPr>
      <xdr:spPr>
        <a:xfrm>
          <a:off x="14414500" y="13156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33020</xdr:rowOff>
    </xdr:from>
    <xdr:to>
      <xdr:col>81</xdr:col>
      <xdr:colOff>101600</xdr:colOff>
      <xdr:row>79</xdr:row>
      <xdr:rowOff>134620</xdr:rowOff>
    </xdr:to>
    <xdr:sp macro="" textlink="">
      <xdr:nvSpPr>
        <xdr:cNvPr id="763" name="楕円 762">
          <a:extLst>
            <a:ext uri="{FF2B5EF4-FFF2-40B4-BE49-F238E27FC236}">
              <a16:creationId xmlns:a16="http://schemas.microsoft.com/office/drawing/2014/main" id="{4943CAF0-E486-450B-A15A-0F740183DB51}"/>
            </a:ext>
          </a:extLst>
        </xdr:cNvPr>
        <xdr:cNvSpPr/>
      </xdr:nvSpPr>
      <xdr:spPr>
        <a:xfrm>
          <a:off x="13578840" y="1327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83820</xdr:rowOff>
    </xdr:from>
    <xdr:to>
      <xdr:col>85</xdr:col>
      <xdr:colOff>127000</xdr:colOff>
      <xdr:row>79</xdr:row>
      <xdr:rowOff>108586</xdr:rowOff>
    </xdr:to>
    <xdr:cxnSp macro="">
      <xdr:nvCxnSpPr>
        <xdr:cNvPr id="764" name="直線コネクタ 763">
          <a:extLst>
            <a:ext uri="{FF2B5EF4-FFF2-40B4-BE49-F238E27FC236}">
              <a16:creationId xmlns:a16="http://schemas.microsoft.com/office/drawing/2014/main" id="{DF381257-D2D6-44E2-9B89-E5E9A182DE24}"/>
            </a:ext>
          </a:extLst>
        </xdr:cNvPr>
        <xdr:cNvCxnSpPr/>
      </xdr:nvCxnSpPr>
      <xdr:spPr>
        <a:xfrm>
          <a:off x="13629640" y="13327380"/>
          <a:ext cx="74676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166370</xdr:rowOff>
    </xdr:from>
    <xdr:to>
      <xdr:col>76</xdr:col>
      <xdr:colOff>165100</xdr:colOff>
      <xdr:row>79</xdr:row>
      <xdr:rowOff>96520</xdr:rowOff>
    </xdr:to>
    <xdr:sp macro="" textlink="">
      <xdr:nvSpPr>
        <xdr:cNvPr id="765" name="楕円 764">
          <a:extLst>
            <a:ext uri="{FF2B5EF4-FFF2-40B4-BE49-F238E27FC236}">
              <a16:creationId xmlns:a16="http://schemas.microsoft.com/office/drawing/2014/main" id="{E17225AE-EF3D-4816-A155-28B03E6F1F12}"/>
            </a:ext>
          </a:extLst>
        </xdr:cNvPr>
        <xdr:cNvSpPr/>
      </xdr:nvSpPr>
      <xdr:spPr>
        <a:xfrm>
          <a:off x="12804140" y="13242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45720</xdr:rowOff>
    </xdr:from>
    <xdr:to>
      <xdr:col>81</xdr:col>
      <xdr:colOff>50800</xdr:colOff>
      <xdr:row>79</xdr:row>
      <xdr:rowOff>83820</xdr:rowOff>
    </xdr:to>
    <xdr:cxnSp macro="">
      <xdr:nvCxnSpPr>
        <xdr:cNvPr id="766" name="直線コネクタ 765">
          <a:extLst>
            <a:ext uri="{FF2B5EF4-FFF2-40B4-BE49-F238E27FC236}">
              <a16:creationId xmlns:a16="http://schemas.microsoft.com/office/drawing/2014/main" id="{2358AFAB-EC19-4537-9400-763EB1C021E9}"/>
            </a:ext>
          </a:extLst>
        </xdr:cNvPr>
        <xdr:cNvCxnSpPr/>
      </xdr:nvCxnSpPr>
      <xdr:spPr>
        <a:xfrm>
          <a:off x="12854940" y="1328928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124461</xdr:rowOff>
    </xdr:from>
    <xdr:to>
      <xdr:col>72</xdr:col>
      <xdr:colOff>38100</xdr:colOff>
      <xdr:row>82</xdr:row>
      <xdr:rowOff>54611</xdr:rowOff>
    </xdr:to>
    <xdr:sp macro="" textlink="">
      <xdr:nvSpPr>
        <xdr:cNvPr id="767" name="楕円 766">
          <a:extLst>
            <a:ext uri="{FF2B5EF4-FFF2-40B4-BE49-F238E27FC236}">
              <a16:creationId xmlns:a16="http://schemas.microsoft.com/office/drawing/2014/main" id="{E62BE502-7433-49EB-B3B8-8E06E9DE7C08}"/>
            </a:ext>
          </a:extLst>
        </xdr:cNvPr>
        <xdr:cNvSpPr/>
      </xdr:nvSpPr>
      <xdr:spPr>
        <a:xfrm>
          <a:off x="12029440" y="137033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45720</xdr:rowOff>
    </xdr:from>
    <xdr:to>
      <xdr:col>76</xdr:col>
      <xdr:colOff>114300</xdr:colOff>
      <xdr:row>82</xdr:row>
      <xdr:rowOff>3811</xdr:rowOff>
    </xdr:to>
    <xdr:cxnSp macro="">
      <xdr:nvCxnSpPr>
        <xdr:cNvPr id="768" name="直線コネクタ 767">
          <a:extLst>
            <a:ext uri="{FF2B5EF4-FFF2-40B4-BE49-F238E27FC236}">
              <a16:creationId xmlns:a16="http://schemas.microsoft.com/office/drawing/2014/main" id="{19DE8873-DCBD-4E45-86B2-C2AE6E0369FD}"/>
            </a:ext>
          </a:extLst>
        </xdr:cNvPr>
        <xdr:cNvCxnSpPr/>
      </xdr:nvCxnSpPr>
      <xdr:spPr>
        <a:xfrm flipV="1">
          <a:off x="12072620" y="13289280"/>
          <a:ext cx="782320" cy="461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95886</xdr:rowOff>
    </xdr:from>
    <xdr:to>
      <xdr:col>67</xdr:col>
      <xdr:colOff>101600</xdr:colOff>
      <xdr:row>82</xdr:row>
      <xdr:rowOff>26036</xdr:rowOff>
    </xdr:to>
    <xdr:sp macro="" textlink="">
      <xdr:nvSpPr>
        <xdr:cNvPr id="769" name="楕円 768">
          <a:extLst>
            <a:ext uri="{FF2B5EF4-FFF2-40B4-BE49-F238E27FC236}">
              <a16:creationId xmlns:a16="http://schemas.microsoft.com/office/drawing/2014/main" id="{01844460-6A8B-4DF7-9872-D64275CB6B72}"/>
            </a:ext>
          </a:extLst>
        </xdr:cNvPr>
        <xdr:cNvSpPr/>
      </xdr:nvSpPr>
      <xdr:spPr>
        <a:xfrm>
          <a:off x="11231880" y="136747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146686</xdr:rowOff>
    </xdr:from>
    <xdr:to>
      <xdr:col>71</xdr:col>
      <xdr:colOff>177800</xdr:colOff>
      <xdr:row>82</xdr:row>
      <xdr:rowOff>3811</xdr:rowOff>
    </xdr:to>
    <xdr:cxnSp macro="">
      <xdr:nvCxnSpPr>
        <xdr:cNvPr id="770" name="直線コネクタ 769">
          <a:extLst>
            <a:ext uri="{FF2B5EF4-FFF2-40B4-BE49-F238E27FC236}">
              <a16:creationId xmlns:a16="http://schemas.microsoft.com/office/drawing/2014/main" id="{4F5B2312-9716-4663-8A00-D73A79D73870}"/>
            </a:ext>
          </a:extLst>
        </xdr:cNvPr>
        <xdr:cNvCxnSpPr/>
      </xdr:nvCxnSpPr>
      <xdr:spPr>
        <a:xfrm>
          <a:off x="11282680" y="13725526"/>
          <a:ext cx="78994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106697</xdr:rowOff>
    </xdr:from>
    <xdr:ext cx="405111" cy="259045"/>
    <xdr:sp macro="" textlink="">
      <xdr:nvSpPr>
        <xdr:cNvPr id="771" name="n_1aveValue【消防施設】&#10;有形固定資産減価償却率">
          <a:extLst>
            <a:ext uri="{FF2B5EF4-FFF2-40B4-BE49-F238E27FC236}">
              <a16:creationId xmlns:a16="http://schemas.microsoft.com/office/drawing/2014/main" id="{AB92EB65-B158-43E9-B3D9-5B7A85DEA2BF}"/>
            </a:ext>
          </a:extLst>
        </xdr:cNvPr>
        <xdr:cNvSpPr txBox="1"/>
      </xdr:nvSpPr>
      <xdr:spPr>
        <a:xfrm>
          <a:off x="13437244" y="1385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89552</xdr:rowOff>
    </xdr:from>
    <xdr:ext cx="405111" cy="259045"/>
    <xdr:sp macro="" textlink="">
      <xdr:nvSpPr>
        <xdr:cNvPr id="772" name="n_2aveValue【消防施設】&#10;有形固定資産減価償却率">
          <a:extLst>
            <a:ext uri="{FF2B5EF4-FFF2-40B4-BE49-F238E27FC236}">
              <a16:creationId xmlns:a16="http://schemas.microsoft.com/office/drawing/2014/main" id="{8C563C5F-0C02-4018-BF85-BFED8F9BFAF6}"/>
            </a:ext>
          </a:extLst>
        </xdr:cNvPr>
        <xdr:cNvSpPr txBox="1"/>
      </xdr:nvSpPr>
      <xdr:spPr>
        <a:xfrm>
          <a:off x="12675244" y="13836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93363</xdr:rowOff>
    </xdr:from>
    <xdr:ext cx="405111" cy="259045"/>
    <xdr:sp macro="" textlink="">
      <xdr:nvSpPr>
        <xdr:cNvPr id="773" name="n_3aveValue【消防施設】&#10;有形固定資産減価償却率">
          <a:extLst>
            <a:ext uri="{FF2B5EF4-FFF2-40B4-BE49-F238E27FC236}">
              <a16:creationId xmlns:a16="http://schemas.microsoft.com/office/drawing/2014/main" id="{89400E61-1858-4DD7-8709-2507C3960B68}"/>
            </a:ext>
          </a:extLst>
        </xdr:cNvPr>
        <xdr:cNvSpPr txBox="1"/>
      </xdr:nvSpPr>
      <xdr:spPr>
        <a:xfrm>
          <a:off x="11900544" y="13839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32402</xdr:rowOff>
    </xdr:from>
    <xdr:ext cx="405111" cy="259045"/>
    <xdr:sp macro="" textlink="">
      <xdr:nvSpPr>
        <xdr:cNvPr id="774" name="n_4aveValue【消防施設】&#10;有形固定資産減価償却率">
          <a:extLst>
            <a:ext uri="{FF2B5EF4-FFF2-40B4-BE49-F238E27FC236}">
              <a16:creationId xmlns:a16="http://schemas.microsoft.com/office/drawing/2014/main" id="{B267B208-39DE-4AD5-BE9D-7BC83C1D2435}"/>
            </a:ext>
          </a:extLst>
        </xdr:cNvPr>
        <xdr:cNvSpPr txBox="1"/>
      </xdr:nvSpPr>
      <xdr:spPr>
        <a:xfrm>
          <a:off x="11102984" y="13778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151147</xdr:rowOff>
    </xdr:from>
    <xdr:ext cx="405111" cy="259045"/>
    <xdr:sp macro="" textlink="">
      <xdr:nvSpPr>
        <xdr:cNvPr id="775" name="n_1mainValue【消防施設】&#10;有形固定資産減価償却率">
          <a:extLst>
            <a:ext uri="{FF2B5EF4-FFF2-40B4-BE49-F238E27FC236}">
              <a16:creationId xmlns:a16="http://schemas.microsoft.com/office/drawing/2014/main" id="{3F2ED41E-BD8B-427B-AAF3-052D2781069D}"/>
            </a:ext>
          </a:extLst>
        </xdr:cNvPr>
        <xdr:cNvSpPr txBox="1"/>
      </xdr:nvSpPr>
      <xdr:spPr>
        <a:xfrm>
          <a:off x="13437244" y="1305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113047</xdr:rowOff>
    </xdr:from>
    <xdr:ext cx="405111" cy="259045"/>
    <xdr:sp macro="" textlink="">
      <xdr:nvSpPr>
        <xdr:cNvPr id="776" name="n_2mainValue【消防施設】&#10;有形固定資産減価償却率">
          <a:extLst>
            <a:ext uri="{FF2B5EF4-FFF2-40B4-BE49-F238E27FC236}">
              <a16:creationId xmlns:a16="http://schemas.microsoft.com/office/drawing/2014/main" id="{8BC9FCF6-863C-474A-8B14-0CB439AACA68}"/>
            </a:ext>
          </a:extLst>
        </xdr:cNvPr>
        <xdr:cNvSpPr txBox="1"/>
      </xdr:nvSpPr>
      <xdr:spPr>
        <a:xfrm>
          <a:off x="12675244" y="1302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71138</xdr:rowOff>
    </xdr:from>
    <xdr:ext cx="405111" cy="259045"/>
    <xdr:sp macro="" textlink="">
      <xdr:nvSpPr>
        <xdr:cNvPr id="777" name="n_3mainValue【消防施設】&#10;有形固定資産減価償却率">
          <a:extLst>
            <a:ext uri="{FF2B5EF4-FFF2-40B4-BE49-F238E27FC236}">
              <a16:creationId xmlns:a16="http://schemas.microsoft.com/office/drawing/2014/main" id="{50F31ED9-3C72-4B4B-BD31-E71EB6832359}"/>
            </a:ext>
          </a:extLst>
        </xdr:cNvPr>
        <xdr:cNvSpPr txBox="1"/>
      </xdr:nvSpPr>
      <xdr:spPr>
        <a:xfrm>
          <a:off x="11900544" y="13482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42563</xdr:rowOff>
    </xdr:from>
    <xdr:ext cx="405111" cy="259045"/>
    <xdr:sp macro="" textlink="">
      <xdr:nvSpPr>
        <xdr:cNvPr id="778" name="n_4mainValue【消防施設】&#10;有形固定資産減価償却率">
          <a:extLst>
            <a:ext uri="{FF2B5EF4-FFF2-40B4-BE49-F238E27FC236}">
              <a16:creationId xmlns:a16="http://schemas.microsoft.com/office/drawing/2014/main" id="{232B03C9-2A3C-482A-8E09-3E93126602F2}"/>
            </a:ext>
          </a:extLst>
        </xdr:cNvPr>
        <xdr:cNvSpPr txBox="1"/>
      </xdr:nvSpPr>
      <xdr:spPr>
        <a:xfrm>
          <a:off x="11102984" y="1345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9" name="正方形/長方形 778">
          <a:extLst>
            <a:ext uri="{FF2B5EF4-FFF2-40B4-BE49-F238E27FC236}">
              <a16:creationId xmlns:a16="http://schemas.microsoft.com/office/drawing/2014/main" id="{01205A62-9486-4901-8A71-2B9B41AE51A9}"/>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0" name="正方形/長方形 779">
          <a:extLst>
            <a:ext uri="{FF2B5EF4-FFF2-40B4-BE49-F238E27FC236}">
              <a16:creationId xmlns:a16="http://schemas.microsoft.com/office/drawing/2014/main" id="{6A668DAC-0C3A-4DB5-8A5E-659A2E52547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1" name="正方形/長方形 780">
          <a:extLst>
            <a:ext uri="{FF2B5EF4-FFF2-40B4-BE49-F238E27FC236}">
              <a16:creationId xmlns:a16="http://schemas.microsoft.com/office/drawing/2014/main" id="{F8A19CD2-C8C7-41DD-B3CA-F8390737C474}"/>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2" name="正方形/長方形 781">
          <a:extLst>
            <a:ext uri="{FF2B5EF4-FFF2-40B4-BE49-F238E27FC236}">
              <a16:creationId xmlns:a16="http://schemas.microsoft.com/office/drawing/2014/main" id="{6BA26C0D-DEBF-4D20-A457-B97FDFEA6F7A}"/>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3" name="正方形/長方形 782">
          <a:extLst>
            <a:ext uri="{FF2B5EF4-FFF2-40B4-BE49-F238E27FC236}">
              <a16:creationId xmlns:a16="http://schemas.microsoft.com/office/drawing/2014/main" id="{879958C0-3110-4F81-ABF4-2CA32426E4FE}"/>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4" name="正方形/長方形 783">
          <a:extLst>
            <a:ext uri="{FF2B5EF4-FFF2-40B4-BE49-F238E27FC236}">
              <a16:creationId xmlns:a16="http://schemas.microsoft.com/office/drawing/2014/main" id="{51B5A8BD-D650-48CD-8D90-00AD0060E7B8}"/>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5" name="正方形/長方形 784">
          <a:extLst>
            <a:ext uri="{FF2B5EF4-FFF2-40B4-BE49-F238E27FC236}">
              <a16:creationId xmlns:a16="http://schemas.microsoft.com/office/drawing/2014/main" id="{CE8D46CD-1A23-48A6-9CED-B922C20987BD}"/>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6" name="正方形/長方形 785">
          <a:extLst>
            <a:ext uri="{FF2B5EF4-FFF2-40B4-BE49-F238E27FC236}">
              <a16:creationId xmlns:a16="http://schemas.microsoft.com/office/drawing/2014/main" id="{DEE7C93C-FF0B-4904-945C-D6CDBEA2A1EB}"/>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7" name="テキスト ボックス 786">
          <a:extLst>
            <a:ext uri="{FF2B5EF4-FFF2-40B4-BE49-F238E27FC236}">
              <a16:creationId xmlns:a16="http://schemas.microsoft.com/office/drawing/2014/main" id="{E98BA113-49D1-42B4-B540-126D67FB643A}"/>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8" name="直線コネクタ 787">
          <a:extLst>
            <a:ext uri="{FF2B5EF4-FFF2-40B4-BE49-F238E27FC236}">
              <a16:creationId xmlns:a16="http://schemas.microsoft.com/office/drawing/2014/main" id="{5A2790F2-75E1-4CA5-A4F7-3D71951054A9}"/>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9" name="直線コネクタ 788">
          <a:extLst>
            <a:ext uri="{FF2B5EF4-FFF2-40B4-BE49-F238E27FC236}">
              <a16:creationId xmlns:a16="http://schemas.microsoft.com/office/drawing/2014/main" id="{0A1AA517-E518-43F7-8594-F46DCFADCB7F}"/>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0" name="テキスト ボックス 789">
          <a:extLst>
            <a:ext uri="{FF2B5EF4-FFF2-40B4-BE49-F238E27FC236}">
              <a16:creationId xmlns:a16="http://schemas.microsoft.com/office/drawing/2014/main" id="{7E197444-4A95-4BFC-9A8C-F1D7550963D0}"/>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1" name="直線コネクタ 790">
          <a:extLst>
            <a:ext uri="{FF2B5EF4-FFF2-40B4-BE49-F238E27FC236}">
              <a16:creationId xmlns:a16="http://schemas.microsoft.com/office/drawing/2014/main" id="{26470960-281C-4B72-A91A-EEC2B39604E1}"/>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2" name="テキスト ボックス 791">
          <a:extLst>
            <a:ext uri="{FF2B5EF4-FFF2-40B4-BE49-F238E27FC236}">
              <a16:creationId xmlns:a16="http://schemas.microsoft.com/office/drawing/2014/main" id="{BC681809-EDBA-4591-B2F1-4FCFB722C5B7}"/>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3" name="直線コネクタ 792">
          <a:extLst>
            <a:ext uri="{FF2B5EF4-FFF2-40B4-BE49-F238E27FC236}">
              <a16:creationId xmlns:a16="http://schemas.microsoft.com/office/drawing/2014/main" id="{BBCE8DEF-ACA6-4A96-9401-8C04080B8F37}"/>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4" name="テキスト ボックス 793">
          <a:extLst>
            <a:ext uri="{FF2B5EF4-FFF2-40B4-BE49-F238E27FC236}">
              <a16:creationId xmlns:a16="http://schemas.microsoft.com/office/drawing/2014/main" id="{A8900E7B-A37C-474C-8C76-6F7E30AB83CA}"/>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5" name="直線コネクタ 794">
          <a:extLst>
            <a:ext uri="{FF2B5EF4-FFF2-40B4-BE49-F238E27FC236}">
              <a16:creationId xmlns:a16="http://schemas.microsoft.com/office/drawing/2014/main" id="{DC4E0DE1-9323-49EC-8A9E-388351ADDAF0}"/>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6" name="テキスト ボックス 795">
          <a:extLst>
            <a:ext uri="{FF2B5EF4-FFF2-40B4-BE49-F238E27FC236}">
              <a16:creationId xmlns:a16="http://schemas.microsoft.com/office/drawing/2014/main" id="{95BE3BBC-3EEE-4978-9B94-F65F6C3F6A15}"/>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7" name="直線コネクタ 796">
          <a:extLst>
            <a:ext uri="{FF2B5EF4-FFF2-40B4-BE49-F238E27FC236}">
              <a16:creationId xmlns:a16="http://schemas.microsoft.com/office/drawing/2014/main" id="{8964B598-E468-4CB1-85B9-DF2CBE044C77}"/>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8" name="テキスト ボックス 797">
          <a:extLst>
            <a:ext uri="{FF2B5EF4-FFF2-40B4-BE49-F238E27FC236}">
              <a16:creationId xmlns:a16="http://schemas.microsoft.com/office/drawing/2014/main" id="{3CA84FE3-A052-49B4-866A-64BD847E3D9F}"/>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9" name="直線コネクタ 798">
          <a:extLst>
            <a:ext uri="{FF2B5EF4-FFF2-40B4-BE49-F238E27FC236}">
              <a16:creationId xmlns:a16="http://schemas.microsoft.com/office/drawing/2014/main" id="{BADA401B-C488-4809-A57B-CDBD72DA3B18}"/>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0" name="テキスト ボックス 799">
          <a:extLst>
            <a:ext uri="{FF2B5EF4-FFF2-40B4-BE49-F238E27FC236}">
              <a16:creationId xmlns:a16="http://schemas.microsoft.com/office/drawing/2014/main" id="{75D7620E-D55E-4A4C-BE6C-0324375160EB}"/>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71DFF28E-98F0-4869-ADF8-F68597E0BD79}"/>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F134AABE-A7D8-4BF6-B982-C131EBE8695D}"/>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消防施設】&#10;一人当たり面積グラフ枠">
          <a:extLst>
            <a:ext uri="{FF2B5EF4-FFF2-40B4-BE49-F238E27FC236}">
              <a16:creationId xmlns:a16="http://schemas.microsoft.com/office/drawing/2014/main" id="{1D7215F5-FEFD-46FC-AA12-66B4BFDDB7B1}"/>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90351</xdr:rowOff>
    </xdr:from>
    <xdr:to>
      <xdr:col>116</xdr:col>
      <xdr:colOff>62864</xdr:colOff>
      <xdr:row>86</xdr:row>
      <xdr:rowOff>126274</xdr:rowOff>
    </xdr:to>
    <xdr:cxnSp macro="">
      <xdr:nvCxnSpPr>
        <xdr:cNvPr id="804" name="直線コネクタ 803">
          <a:extLst>
            <a:ext uri="{FF2B5EF4-FFF2-40B4-BE49-F238E27FC236}">
              <a16:creationId xmlns:a16="http://schemas.microsoft.com/office/drawing/2014/main" id="{5B3D9C4C-63F1-44D7-9FA2-61DD881D590D}"/>
            </a:ext>
          </a:extLst>
        </xdr:cNvPr>
        <xdr:cNvCxnSpPr/>
      </xdr:nvCxnSpPr>
      <xdr:spPr>
        <a:xfrm flipV="1">
          <a:off x="19509104" y="12998631"/>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130101</xdr:rowOff>
    </xdr:from>
    <xdr:ext cx="469744" cy="259045"/>
    <xdr:sp macro="" textlink="">
      <xdr:nvSpPr>
        <xdr:cNvPr id="805" name="【消防施設】&#10;一人当たり面積最小値テキスト">
          <a:extLst>
            <a:ext uri="{FF2B5EF4-FFF2-40B4-BE49-F238E27FC236}">
              <a16:creationId xmlns:a16="http://schemas.microsoft.com/office/drawing/2014/main" id="{D6DD63F4-BF01-438B-BB29-919A1D7BF7A3}"/>
            </a:ext>
          </a:extLst>
        </xdr:cNvPr>
        <xdr:cNvSpPr txBox="1"/>
      </xdr:nvSpPr>
      <xdr:spPr>
        <a:xfrm>
          <a:off x="19547840" y="1454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126274</xdr:rowOff>
    </xdr:from>
    <xdr:to>
      <xdr:col>116</xdr:col>
      <xdr:colOff>152400</xdr:colOff>
      <xdr:row>86</xdr:row>
      <xdr:rowOff>126274</xdr:rowOff>
    </xdr:to>
    <xdr:cxnSp macro="">
      <xdr:nvCxnSpPr>
        <xdr:cNvPr id="806" name="直線コネクタ 805">
          <a:extLst>
            <a:ext uri="{FF2B5EF4-FFF2-40B4-BE49-F238E27FC236}">
              <a16:creationId xmlns:a16="http://schemas.microsoft.com/office/drawing/2014/main" id="{ABDDCAEC-6815-41BE-9A28-90EEC8F21FEB}"/>
            </a:ext>
          </a:extLst>
        </xdr:cNvPr>
        <xdr:cNvCxnSpPr/>
      </xdr:nvCxnSpPr>
      <xdr:spPr>
        <a:xfrm>
          <a:off x="19443700" y="145433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37028</xdr:rowOff>
    </xdr:from>
    <xdr:ext cx="469744" cy="259045"/>
    <xdr:sp macro="" textlink="">
      <xdr:nvSpPr>
        <xdr:cNvPr id="807" name="【消防施設】&#10;一人当たり面積最大値テキスト">
          <a:extLst>
            <a:ext uri="{FF2B5EF4-FFF2-40B4-BE49-F238E27FC236}">
              <a16:creationId xmlns:a16="http://schemas.microsoft.com/office/drawing/2014/main" id="{396A74ED-1C80-4C18-A020-562515A513F6}"/>
            </a:ext>
          </a:extLst>
        </xdr:cNvPr>
        <xdr:cNvSpPr txBox="1"/>
      </xdr:nvSpPr>
      <xdr:spPr>
        <a:xfrm>
          <a:off x="19547840" y="12777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90351</xdr:rowOff>
    </xdr:from>
    <xdr:to>
      <xdr:col>116</xdr:col>
      <xdr:colOff>152400</xdr:colOff>
      <xdr:row>77</xdr:row>
      <xdr:rowOff>90351</xdr:rowOff>
    </xdr:to>
    <xdr:cxnSp macro="">
      <xdr:nvCxnSpPr>
        <xdr:cNvPr id="808" name="直線コネクタ 807">
          <a:extLst>
            <a:ext uri="{FF2B5EF4-FFF2-40B4-BE49-F238E27FC236}">
              <a16:creationId xmlns:a16="http://schemas.microsoft.com/office/drawing/2014/main" id="{72BC0CDB-83E8-4E26-9FF2-42A91A6A25E4}"/>
            </a:ext>
          </a:extLst>
        </xdr:cNvPr>
        <xdr:cNvCxnSpPr/>
      </xdr:nvCxnSpPr>
      <xdr:spPr>
        <a:xfrm>
          <a:off x="19443700" y="129986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xdr:rowOff>
    </xdr:from>
    <xdr:ext cx="469744" cy="259045"/>
    <xdr:sp macro="" textlink="">
      <xdr:nvSpPr>
        <xdr:cNvPr id="809" name="【消防施設】&#10;一人当たり面積平均値テキスト">
          <a:extLst>
            <a:ext uri="{FF2B5EF4-FFF2-40B4-BE49-F238E27FC236}">
              <a16:creationId xmlns:a16="http://schemas.microsoft.com/office/drawing/2014/main" id="{EDE1AD1B-6E08-4312-B78E-0DAB364FD399}"/>
            </a:ext>
          </a:extLst>
        </xdr:cNvPr>
        <xdr:cNvSpPr txBox="1"/>
      </xdr:nvSpPr>
      <xdr:spPr>
        <a:xfrm>
          <a:off x="19547840" y="142494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21589</xdr:rowOff>
    </xdr:from>
    <xdr:to>
      <xdr:col>116</xdr:col>
      <xdr:colOff>114300</xdr:colOff>
      <xdr:row>85</xdr:row>
      <xdr:rowOff>123189</xdr:rowOff>
    </xdr:to>
    <xdr:sp macro="" textlink="">
      <xdr:nvSpPr>
        <xdr:cNvPr id="810" name="フローチャート: 判断 809">
          <a:extLst>
            <a:ext uri="{FF2B5EF4-FFF2-40B4-BE49-F238E27FC236}">
              <a16:creationId xmlns:a16="http://schemas.microsoft.com/office/drawing/2014/main" id="{C7336780-8878-4BEE-945F-8024624C5E27}"/>
            </a:ext>
          </a:extLst>
        </xdr:cNvPr>
        <xdr:cNvSpPr/>
      </xdr:nvSpPr>
      <xdr:spPr>
        <a:xfrm>
          <a:off x="19458940" y="14270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29755</xdr:rowOff>
    </xdr:from>
    <xdr:to>
      <xdr:col>112</xdr:col>
      <xdr:colOff>38100</xdr:colOff>
      <xdr:row>85</xdr:row>
      <xdr:rowOff>131355</xdr:rowOff>
    </xdr:to>
    <xdr:sp macro="" textlink="">
      <xdr:nvSpPr>
        <xdr:cNvPr id="811" name="フローチャート: 判断 810">
          <a:extLst>
            <a:ext uri="{FF2B5EF4-FFF2-40B4-BE49-F238E27FC236}">
              <a16:creationId xmlns:a16="http://schemas.microsoft.com/office/drawing/2014/main" id="{FEEA235B-AD39-410D-9142-CF05064E9E42}"/>
            </a:ext>
          </a:extLst>
        </xdr:cNvPr>
        <xdr:cNvSpPr/>
      </xdr:nvSpPr>
      <xdr:spPr>
        <a:xfrm>
          <a:off x="18735040" y="142791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29755</xdr:rowOff>
    </xdr:from>
    <xdr:to>
      <xdr:col>107</xdr:col>
      <xdr:colOff>101600</xdr:colOff>
      <xdr:row>85</xdr:row>
      <xdr:rowOff>131355</xdr:rowOff>
    </xdr:to>
    <xdr:sp macro="" textlink="">
      <xdr:nvSpPr>
        <xdr:cNvPr id="812" name="フローチャート: 判断 811">
          <a:extLst>
            <a:ext uri="{FF2B5EF4-FFF2-40B4-BE49-F238E27FC236}">
              <a16:creationId xmlns:a16="http://schemas.microsoft.com/office/drawing/2014/main" id="{880841D8-E5BE-4F4B-A654-E49A41FF1CB1}"/>
            </a:ext>
          </a:extLst>
        </xdr:cNvPr>
        <xdr:cNvSpPr/>
      </xdr:nvSpPr>
      <xdr:spPr>
        <a:xfrm>
          <a:off x="17937480" y="14279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55880</xdr:rowOff>
    </xdr:from>
    <xdr:to>
      <xdr:col>102</xdr:col>
      <xdr:colOff>165100</xdr:colOff>
      <xdr:row>85</xdr:row>
      <xdr:rowOff>157480</xdr:rowOff>
    </xdr:to>
    <xdr:sp macro="" textlink="">
      <xdr:nvSpPr>
        <xdr:cNvPr id="813" name="フローチャート: 判断 812">
          <a:extLst>
            <a:ext uri="{FF2B5EF4-FFF2-40B4-BE49-F238E27FC236}">
              <a16:creationId xmlns:a16="http://schemas.microsoft.com/office/drawing/2014/main" id="{DB9C04C8-4DA0-4CEB-81D7-68A2B02C5FBB}"/>
            </a:ext>
          </a:extLst>
        </xdr:cNvPr>
        <xdr:cNvSpPr/>
      </xdr:nvSpPr>
      <xdr:spPr>
        <a:xfrm>
          <a:off x="17162780" y="1430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119562</xdr:rowOff>
    </xdr:from>
    <xdr:to>
      <xdr:col>98</xdr:col>
      <xdr:colOff>38100</xdr:colOff>
      <xdr:row>86</xdr:row>
      <xdr:rowOff>49712</xdr:rowOff>
    </xdr:to>
    <xdr:sp macro="" textlink="">
      <xdr:nvSpPr>
        <xdr:cNvPr id="814" name="フローチャート: 判断 813">
          <a:extLst>
            <a:ext uri="{FF2B5EF4-FFF2-40B4-BE49-F238E27FC236}">
              <a16:creationId xmlns:a16="http://schemas.microsoft.com/office/drawing/2014/main" id="{4252CF4A-4376-4963-BC03-74A4F26F3BBB}"/>
            </a:ext>
          </a:extLst>
        </xdr:cNvPr>
        <xdr:cNvSpPr/>
      </xdr:nvSpPr>
      <xdr:spPr>
        <a:xfrm>
          <a:off x="16388080" y="143689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66FF57F0-69B8-42EF-9E65-547A975D7232}"/>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951CBC30-B04E-4CF9-B280-E54D7F79CCBA}"/>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C870EA17-1289-4FB4-8B64-21C0F406EA7C}"/>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1F6CB7D1-6DBA-44F6-B6D7-43D4DB4C23D3}"/>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467473B7-CAB3-486D-8122-00FC2BCB1466}"/>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3629</xdr:rowOff>
    </xdr:from>
    <xdr:to>
      <xdr:col>116</xdr:col>
      <xdr:colOff>114300</xdr:colOff>
      <xdr:row>85</xdr:row>
      <xdr:rowOff>105229</xdr:rowOff>
    </xdr:to>
    <xdr:sp macro="" textlink="">
      <xdr:nvSpPr>
        <xdr:cNvPr id="820" name="楕円 819">
          <a:extLst>
            <a:ext uri="{FF2B5EF4-FFF2-40B4-BE49-F238E27FC236}">
              <a16:creationId xmlns:a16="http://schemas.microsoft.com/office/drawing/2014/main" id="{B44A9329-F10C-4327-9EE0-0E2CD6C94D88}"/>
            </a:ext>
          </a:extLst>
        </xdr:cNvPr>
        <xdr:cNvSpPr/>
      </xdr:nvSpPr>
      <xdr:spPr>
        <a:xfrm>
          <a:off x="19458940" y="14253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26506</xdr:rowOff>
    </xdr:from>
    <xdr:ext cx="469744" cy="259045"/>
    <xdr:sp macro="" textlink="">
      <xdr:nvSpPr>
        <xdr:cNvPr id="821" name="【消防施設】&#10;一人当たり面積該当値テキスト">
          <a:extLst>
            <a:ext uri="{FF2B5EF4-FFF2-40B4-BE49-F238E27FC236}">
              <a16:creationId xmlns:a16="http://schemas.microsoft.com/office/drawing/2014/main" id="{5907C88C-E2D6-459A-AD23-03EF3894A325}"/>
            </a:ext>
          </a:extLst>
        </xdr:cNvPr>
        <xdr:cNvSpPr txBox="1"/>
      </xdr:nvSpPr>
      <xdr:spPr>
        <a:xfrm>
          <a:off x="19547840" y="14108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5262</xdr:rowOff>
    </xdr:from>
    <xdr:to>
      <xdr:col>112</xdr:col>
      <xdr:colOff>38100</xdr:colOff>
      <xdr:row>85</xdr:row>
      <xdr:rowOff>106862</xdr:rowOff>
    </xdr:to>
    <xdr:sp macro="" textlink="">
      <xdr:nvSpPr>
        <xdr:cNvPr id="822" name="楕円 821">
          <a:extLst>
            <a:ext uri="{FF2B5EF4-FFF2-40B4-BE49-F238E27FC236}">
              <a16:creationId xmlns:a16="http://schemas.microsoft.com/office/drawing/2014/main" id="{C83FB9C7-F1B6-41C4-9E8A-667D46764358}"/>
            </a:ext>
          </a:extLst>
        </xdr:cNvPr>
        <xdr:cNvSpPr/>
      </xdr:nvSpPr>
      <xdr:spPr>
        <a:xfrm>
          <a:off x="18735040" y="1425466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54429</xdr:rowOff>
    </xdr:from>
    <xdr:to>
      <xdr:col>116</xdr:col>
      <xdr:colOff>63500</xdr:colOff>
      <xdr:row>85</xdr:row>
      <xdr:rowOff>56062</xdr:rowOff>
    </xdr:to>
    <xdr:cxnSp macro="">
      <xdr:nvCxnSpPr>
        <xdr:cNvPr id="823" name="直線コネクタ 822">
          <a:extLst>
            <a:ext uri="{FF2B5EF4-FFF2-40B4-BE49-F238E27FC236}">
              <a16:creationId xmlns:a16="http://schemas.microsoft.com/office/drawing/2014/main" id="{DA312682-9418-4A62-A370-37E3DFACD1EC}"/>
            </a:ext>
          </a:extLst>
        </xdr:cNvPr>
        <xdr:cNvCxnSpPr/>
      </xdr:nvCxnSpPr>
      <xdr:spPr>
        <a:xfrm flipV="1">
          <a:off x="18778220" y="14303829"/>
          <a:ext cx="73152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10161</xdr:rowOff>
    </xdr:from>
    <xdr:to>
      <xdr:col>107</xdr:col>
      <xdr:colOff>101600</xdr:colOff>
      <xdr:row>85</xdr:row>
      <xdr:rowOff>111761</xdr:rowOff>
    </xdr:to>
    <xdr:sp macro="" textlink="">
      <xdr:nvSpPr>
        <xdr:cNvPr id="824" name="楕円 823">
          <a:extLst>
            <a:ext uri="{FF2B5EF4-FFF2-40B4-BE49-F238E27FC236}">
              <a16:creationId xmlns:a16="http://schemas.microsoft.com/office/drawing/2014/main" id="{0311E4D3-9794-4235-9C9E-D158B1872560}"/>
            </a:ext>
          </a:extLst>
        </xdr:cNvPr>
        <xdr:cNvSpPr/>
      </xdr:nvSpPr>
      <xdr:spPr>
        <a:xfrm>
          <a:off x="17937480" y="1425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56062</xdr:rowOff>
    </xdr:from>
    <xdr:to>
      <xdr:col>111</xdr:col>
      <xdr:colOff>177800</xdr:colOff>
      <xdr:row>85</xdr:row>
      <xdr:rowOff>60961</xdr:rowOff>
    </xdr:to>
    <xdr:cxnSp macro="">
      <xdr:nvCxnSpPr>
        <xdr:cNvPr id="825" name="直線コネクタ 824">
          <a:extLst>
            <a:ext uri="{FF2B5EF4-FFF2-40B4-BE49-F238E27FC236}">
              <a16:creationId xmlns:a16="http://schemas.microsoft.com/office/drawing/2014/main" id="{163B93C3-5733-48E7-92DA-8494C6BC9649}"/>
            </a:ext>
          </a:extLst>
        </xdr:cNvPr>
        <xdr:cNvCxnSpPr/>
      </xdr:nvCxnSpPr>
      <xdr:spPr>
        <a:xfrm flipV="1">
          <a:off x="17988280" y="14305462"/>
          <a:ext cx="78994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26" name="楕円 825">
          <a:extLst>
            <a:ext uri="{FF2B5EF4-FFF2-40B4-BE49-F238E27FC236}">
              <a16:creationId xmlns:a16="http://schemas.microsoft.com/office/drawing/2014/main" id="{3FDAC2C9-06E7-40E5-93B4-3BA11BC73BE4}"/>
            </a:ext>
          </a:extLst>
        </xdr:cNvPr>
        <xdr:cNvSpPr/>
      </xdr:nvSpPr>
      <xdr:spPr>
        <a:xfrm>
          <a:off x="17162780" y="1428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60961</xdr:rowOff>
    </xdr:from>
    <xdr:to>
      <xdr:col>107</xdr:col>
      <xdr:colOff>50800</xdr:colOff>
      <xdr:row>85</xdr:row>
      <xdr:rowOff>83820</xdr:rowOff>
    </xdr:to>
    <xdr:cxnSp macro="">
      <xdr:nvCxnSpPr>
        <xdr:cNvPr id="827" name="直線コネクタ 826">
          <a:extLst>
            <a:ext uri="{FF2B5EF4-FFF2-40B4-BE49-F238E27FC236}">
              <a16:creationId xmlns:a16="http://schemas.microsoft.com/office/drawing/2014/main" id="{3ED57DEF-2CEA-488D-AC46-61E527108B99}"/>
            </a:ext>
          </a:extLst>
        </xdr:cNvPr>
        <xdr:cNvCxnSpPr/>
      </xdr:nvCxnSpPr>
      <xdr:spPr>
        <a:xfrm flipV="1">
          <a:off x="17213580" y="14310361"/>
          <a:ext cx="7747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39551</xdr:rowOff>
    </xdr:from>
    <xdr:to>
      <xdr:col>98</xdr:col>
      <xdr:colOff>38100</xdr:colOff>
      <xdr:row>85</xdr:row>
      <xdr:rowOff>141151</xdr:rowOff>
    </xdr:to>
    <xdr:sp macro="" textlink="">
      <xdr:nvSpPr>
        <xdr:cNvPr id="828" name="楕円 827">
          <a:extLst>
            <a:ext uri="{FF2B5EF4-FFF2-40B4-BE49-F238E27FC236}">
              <a16:creationId xmlns:a16="http://schemas.microsoft.com/office/drawing/2014/main" id="{BCBEF066-2FA1-4205-98C3-F731FCB6661F}"/>
            </a:ext>
          </a:extLst>
        </xdr:cNvPr>
        <xdr:cNvSpPr/>
      </xdr:nvSpPr>
      <xdr:spPr>
        <a:xfrm>
          <a:off x="16388080" y="1428895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83820</xdr:rowOff>
    </xdr:from>
    <xdr:to>
      <xdr:col>102</xdr:col>
      <xdr:colOff>114300</xdr:colOff>
      <xdr:row>85</xdr:row>
      <xdr:rowOff>90351</xdr:rowOff>
    </xdr:to>
    <xdr:cxnSp macro="">
      <xdr:nvCxnSpPr>
        <xdr:cNvPr id="829" name="直線コネクタ 828">
          <a:extLst>
            <a:ext uri="{FF2B5EF4-FFF2-40B4-BE49-F238E27FC236}">
              <a16:creationId xmlns:a16="http://schemas.microsoft.com/office/drawing/2014/main" id="{BE44C86D-8B45-492D-85D9-D48E40958FD8}"/>
            </a:ext>
          </a:extLst>
        </xdr:cNvPr>
        <xdr:cNvCxnSpPr/>
      </xdr:nvCxnSpPr>
      <xdr:spPr>
        <a:xfrm flipV="1">
          <a:off x="16431260" y="14333220"/>
          <a:ext cx="78232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122482</xdr:rowOff>
    </xdr:from>
    <xdr:ext cx="469744" cy="259045"/>
    <xdr:sp macro="" textlink="">
      <xdr:nvSpPr>
        <xdr:cNvPr id="830" name="n_1aveValue【消防施設】&#10;一人当たり面積">
          <a:extLst>
            <a:ext uri="{FF2B5EF4-FFF2-40B4-BE49-F238E27FC236}">
              <a16:creationId xmlns:a16="http://schemas.microsoft.com/office/drawing/2014/main" id="{68298F9F-DC86-4152-9EAB-F40D3A8BD05A}"/>
            </a:ext>
          </a:extLst>
        </xdr:cNvPr>
        <xdr:cNvSpPr txBox="1"/>
      </xdr:nvSpPr>
      <xdr:spPr>
        <a:xfrm>
          <a:off x="18561127" y="14371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122482</xdr:rowOff>
    </xdr:from>
    <xdr:ext cx="469744" cy="259045"/>
    <xdr:sp macro="" textlink="">
      <xdr:nvSpPr>
        <xdr:cNvPr id="831" name="n_2aveValue【消防施設】&#10;一人当たり面積">
          <a:extLst>
            <a:ext uri="{FF2B5EF4-FFF2-40B4-BE49-F238E27FC236}">
              <a16:creationId xmlns:a16="http://schemas.microsoft.com/office/drawing/2014/main" id="{5B8F11FB-FC69-4BBA-86AB-255D54A2DFC7}"/>
            </a:ext>
          </a:extLst>
        </xdr:cNvPr>
        <xdr:cNvSpPr txBox="1"/>
      </xdr:nvSpPr>
      <xdr:spPr>
        <a:xfrm>
          <a:off x="17776267" y="14371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148607</xdr:rowOff>
    </xdr:from>
    <xdr:ext cx="469744" cy="259045"/>
    <xdr:sp macro="" textlink="">
      <xdr:nvSpPr>
        <xdr:cNvPr id="832" name="n_3aveValue【消防施設】&#10;一人当たり面積">
          <a:extLst>
            <a:ext uri="{FF2B5EF4-FFF2-40B4-BE49-F238E27FC236}">
              <a16:creationId xmlns:a16="http://schemas.microsoft.com/office/drawing/2014/main" id="{1BB442F8-48FC-4ADE-8252-E939C3A637F1}"/>
            </a:ext>
          </a:extLst>
        </xdr:cNvPr>
        <xdr:cNvSpPr txBox="1"/>
      </xdr:nvSpPr>
      <xdr:spPr>
        <a:xfrm>
          <a:off x="17001567" y="1439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40839</xdr:rowOff>
    </xdr:from>
    <xdr:ext cx="469744" cy="259045"/>
    <xdr:sp macro="" textlink="">
      <xdr:nvSpPr>
        <xdr:cNvPr id="833" name="n_4aveValue【消防施設】&#10;一人当たり面積">
          <a:extLst>
            <a:ext uri="{FF2B5EF4-FFF2-40B4-BE49-F238E27FC236}">
              <a16:creationId xmlns:a16="http://schemas.microsoft.com/office/drawing/2014/main" id="{3F46E1F7-948B-419E-B42F-4821594FE336}"/>
            </a:ext>
          </a:extLst>
        </xdr:cNvPr>
        <xdr:cNvSpPr txBox="1"/>
      </xdr:nvSpPr>
      <xdr:spPr>
        <a:xfrm>
          <a:off x="16226867" y="14457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123389</xdr:rowOff>
    </xdr:from>
    <xdr:ext cx="469744" cy="259045"/>
    <xdr:sp macro="" textlink="">
      <xdr:nvSpPr>
        <xdr:cNvPr id="834" name="n_1mainValue【消防施設】&#10;一人当たり面積">
          <a:extLst>
            <a:ext uri="{FF2B5EF4-FFF2-40B4-BE49-F238E27FC236}">
              <a16:creationId xmlns:a16="http://schemas.microsoft.com/office/drawing/2014/main" id="{F01DC4FE-AB0B-454C-A9AE-7428A86D256D}"/>
            </a:ext>
          </a:extLst>
        </xdr:cNvPr>
        <xdr:cNvSpPr txBox="1"/>
      </xdr:nvSpPr>
      <xdr:spPr>
        <a:xfrm>
          <a:off x="18561127" y="14037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128288</xdr:rowOff>
    </xdr:from>
    <xdr:ext cx="469744" cy="259045"/>
    <xdr:sp macro="" textlink="">
      <xdr:nvSpPr>
        <xdr:cNvPr id="835" name="n_2mainValue【消防施設】&#10;一人当たり面積">
          <a:extLst>
            <a:ext uri="{FF2B5EF4-FFF2-40B4-BE49-F238E27FC236}">
              <a16:creationId xmlns:a16="http://schemas.microsoft.com/office/drawing/2014/main" id="{86E2EB5B-AC6C-4483-93EE-9EA9C9817FFE}"/>
            </a:ext>
          </a:extLst>
        </xdr:cNvPr>
        <xdr:cNvSpPr txBox="1"/>
      </xdr:nvSpPr>
      <xdr:spPr>
        <a:xfrm>
          <a:off x="17776267" y="14042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836" name="n_3mainValue【消防施設】&#10;一人当たり面積">
          <a:extLst>
            <a:ext uri="{FF2B5EF4-FFF2-40B4-BE49-F238E27FC236}">
              <a16:creationId xmlns:a16="http://schemas.microsoft.com/office/drawing/2014/main" id="{6F6DEDA7-4697-46A6-9F2D-4CA2B3390BF2}"/>
            </a:ext>
          </a:extLst>
        </xdr:cNvPr>
        <xdr:cNvSpPr txBox="1"/>
      </xdr:nvSpPr>
      <xdr:spPr>
        <a:xfrm>
          <a:off x="17001567" y="1406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157678</xdr:rowOff>
    </xdr:from>
    <xdr:ext cx="469744" cy="259045"/>
    <xdr:sp macro="" textlink="">
      <xdr:nvSpPr>
        <xdr:cNvPr id="837" name="n_4mainValue【消防施設】&#10;一人当たり面積">
          <a:extLst>
            <a:ext uri="{FF2B5EF4-FFF2-40B4-BE49-F238E27FC236}">
              <a16:creationId xmlns:a16="http://schemas.microsoft.com/office/drawing/2014/main" id="{12F98C8F-10E3-43A3-83DA-FA3420B7DD76}"/>
            </a:ext>
          </a:extLst>
        </xdr:cNvPr>
        <xdr:cNvSpPr txBox="1"/>
      </xdr:nvSpPr>
      <xdr:spPr>
        <a:xfrm>
          <a:off x="1622686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07900A6B-E0AC-4CD8-A85D-3368676E36CF}"/>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457B6D0B-7290-45F8-A3BF-3A75CDFBB9E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207BE5E8-AF5B-42A6-B4C9-2BECB0F496B7}"/>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A8D82440-5B39-4BCE-BC31-3AC09C5AB03D}"/>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A3A4ABAF-BE07-4F0D-A1C8-C1251EA3B611}"/>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0D0279DF-0FD3-4A5B-BEC4-272C7ED8D147}"/>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F866B26B-A548-4CEA-8DC9-37D6E79BEDD2}"/>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1B3F5991-E0DB-4FD4-BEA1-6D799413826F}"/>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4448FD12-DF34-4AE5-A337-34721D7A6B8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65514422-C34C-4501-B7C4-7E43BFD9A7D5}"/>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67380405-5A0B-4D29-A2F3-86F6508EC783}"/>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9" name="直線コネクタ 848">
          <a:extLst>
            <a:ext uri="{FF2B5EF4-FFF2-40B4-BE49-F238E27FC236}">
              <a16:creationId xmlns:a16="http://schemas.microsoft.com/office/drawing/2014/main" id="{3E3E2632-665C-4940-B1DB-5584A662304D}"/>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0" name="テキスト ボックス 849">
          <a:extLst>
            <a:ext uri="{FF2B5EF4-FFF2-40B4-BE49-F238E27FC236}">
              <a16:creationId xmlns:a16="http://schemas.microsoft.com/office/drawing/2014/main" id="{E93C6E71-B492-447E-A149-09608C26E2C4}"/>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1" name="直線コネクタ 850">
          <a:extLst>
            <a:ext uri="{FF2B5EF4-FFF2-40B4-BE49-F238E27FC236}">
              <a16:creationId xmlns:a16="http://schemas.microsoft.com/office/drawing/2014/main" id="{8319B0EB-A13C-442E-B51F-AA106D3A2FC2}"/>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2" name="テキスト ボックス 851">
          <a:extLst>
            <a:ext uri="{FF2B5EF4-FFF2-40B4-BE49-F238E27FC236}">
              <a16:creationId xmlns:a16="http://schemas.microsoft.com/office/drawing/2014/main" id="{9F23FEC1-4279-4957-8A2A-C6E492121242}"/>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3" name="直線コネクタ 852">
          <a:extLst>
            <a:ext uri="{FF2B5EF4-FFF2-40B4-BE49-F238E27FC236}">
              <a16:creationId xmlns:a16="http://schemas.microsoft.com/office/drawing/2014/main" id="{48B155C4-85FC-410F-8F42-C19807EB498F}"/>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4" name="テキスト ボックス 853">
          <a:extLst>
            <a:ext uri="{FF2B5EF4-FFF2-40B4-BE49-F238E27FC236}">
              <a16:creationId xmlns:a16="http://schemas.microsoft.com/office/drawing/2014/main" id="{9FBBEE2C-5753-420A-9B4C-92A4AD4B64C1}"/>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5" name="直線コネクタ 854">
          <a:extLst>
            <a:ext uri="{FF2B5EF4-FFF2-40B4-BE49-F238E27FC236}">
              <a16:creationId xmlns:a16="http://schemas.microsoft.com/office/drawing/2014/main" id="{B4CAD527-36DF-4925-87A8-BF298DFE0630}"/>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6" name="テキスト ボックス 855">
          <a:extLst>
            <a:ext uri="{FF2B5EF4-FFF2-40B4-BE49-F238E27FC236}">
              <a16:creationId xmlns:a16="http://schemas.microsoft.com/office/drawing/2014/main" id="{BFDF43CD-EFFF-48C5-B74D-541462AA1815}"/>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7" name="直線コネクタ 856">
          <a:extLst>
            <a:ext uri="{FF2B5EF4-FFF2-40B4-BE49-F238E27FC236}">
              <a16:creationId xmlns:a16="http://schemas.microsoft.com/office/drawing/2014/main" id="{BEC4742C-977B-4FCE-AE2F-620AA0BB0DD5}"/>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58" name="テキスト ボックス 857">
          <a:extLst>
            <a:ext uri="{FF2B5EF4-FFF2-40B4-BE49-F238E27FC236}">
              <a16:creationId xmlns:a16="http://schemas.microsoft.com/office/drawing/2014/main" id="{29D1F598-AAF4-4189-B24D-84A57C18F874}"/>
            </a:ext>
          </a:extLst>
        </xdr:cNvPr>
        <xdr:cNvSpPr txBox="1"/>
      </xdr:nvSpPr>
      <xdr:spPr>
        <a:xfrm>
          <a:off x="10666881" y="166255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9" name="直線コネクタ 858">
          <a:extLst>
            <a:ext uri="{FF2B5EF4-FFF2-40B4-BE49-F238E27FC236}">
              <a16:creationId xmlns:a16="http://schemas.microsoft.com/office/drawing/2014/main" id="{17FB15D3-1B49-4529-AAAF-16E1565852A8}"/>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0" name="【庁舎】&#10;有形固定資産減価償却率グラフ枠">
          <a:extLst>
            <a:ext uri="{FF2B5EF4-FFF2-40B4-BE49-F238E27FC236}">
              <a16:creationId xmlns:a16="http://schemas.microsoft.com/office/drawing/2014/main" id="{D40173D0-35CD-42E3-B7C3-42CAB50C16B8}"/>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861" name="直線コネクタ 860">
          <a:extLst>
            <a:ext uri="{FF2B5EF4-FFF2-40B4-BE49-F238E27FC236}">
              <a16:creationId xmlns:a16="http://schemas.microsoft.com/office/drawing/2014/main" id="{D210F28C-0731-476E-9114-7B65E8AE348B}"/>
            </a:ext>
          </a:extLst>
        </xdr:cNvPr>
        <xdr:cNvCxnSpPr/>
      </xdr:nvCxnSpPr>
      <xdr:spPr>
        <a:xfrm flipV="1">
          <a:off x="14375764" y="1676400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862" name="【庁舎】&#10;有形固定資産減価償却率最小値テキスト">
          <a:extLst>
            <a:ext uri="{FF2B5EF4-FFF2-40B4-BE49-F238E27FC236}">
              <a16:creationId xmlns:a16="http://schemas.microsoft.com/office/drawing/2014/main" id="{35B7D670-BAA4-4051-A457-76AB77A6016A}"/>
            </a:ext>
          </a:extLst>
        </xdr:cNvPr>
        <xdr:cNvSpPr txBox="1"/>
      </xdr:nvSpPr>
      <xdr:spPr>
        <a:xfrm>
          <a:off x="14414500" y="1801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863" name="直線コネクタ 862">
          <a:extLst>
            <a:ext uri="{FF2B5EF4-FFF2-40B4-BE49-F238E27FC236}">
              <a16:creationId xmlns:a16="http://schemas.microsoft.com/office/drawing/2014/main" id="{C901AF3D-2324-479A-85D8-FA7C50E92059}"/>
            </a:ext>
          </a:extLst>
        </xdr:cNvPr>
        <xdr:cNvCxnSpPr/>
      </xdr:nvCxnSpPr>
      <xdr:spPr>
        <a:xfrm>
          <a:off x="14287500" y="18007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864" name="【庁舎】&#10;有形固定資産減価償却率最大値テキスト">
          <a:extLst>
            <a:ext uri="{FF2B5EF4-FFF2-40B4-BE49-F238E27FC236}">
              <a16:creationId xmlns:a16="http://schemas.microsoft.com/office/drawing/2014/main" id="{026C1799-820D-494F-9C16-0CB032BA4A9D}"/>
            </a:ext>
          </a:extLst>
        </xdr:cNvPr>
        <xdr:cNvSpPr txBox="1"/>
      </xdr:nvSpPr>
      <xdr:spPr>
        <a:xfrm>
          <a:off x="14414500" y="165468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865" name="直線コネクタ 864">
          <a:extLst>
            <a:ext uri="{FF2B5EF4-FFF2-40B4-BE49-F238E27FC236}">
              <a16:creationId xmlns:a16="http://schemas.microsoft.com/office/drawing/2014/main" id="{FF3E70D0-8C76-4912-BFBA-F1F1013B06EF}"/>
            </a:ext>
          </a:extLst>
        </xdr:cNvPr>
        <xdr:cNvCxnSpPr/>
      </xdr:nvCxnSpPr>
      <xdr:spPr>
        <a:xfrm>
          <a:off x="14287500" y="16764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34307</xdr:rowOff>
    </xdr:from>
    <xdr:ext cx="405111" cy="259045"/>
    <xdr:sp macro="" textlink="">
      <xdr:nvSpPr>
        <xdr:cNvPr id="866" name="【庁舎】&#10;有形固定資産減価償却率平均値テキスト">
          <a:extLst>
            <a:ext uri="{FF2B5EF4-FFF2-40B4-BE49-F238E27FC236}">
              <a16:creationId xmlns:a16="http://schemas.microsoft.com/office/drawing/2014/main" id="{65F15897-2955-4573-AA71-164A8C63898E}"/>
            </a:ext>
          </a:extLst>
        </xdr:cNvPr>
        <xdr:cNvSpPr txBox="1"/>
      </xdr:nvSpPr>
      <xdr:spPr>
        <a:xfrm>
          <a:off x="14414500" y="17301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55880</xdr:rowOff>
    </xdr:from>
    <xdr:to>
      <xdr:col>85</xdr:col>
      <xdr:colOff>177800</xdr:colOff>
      <xdr:row>103</xdr:row>
      <xdr:rowOff>157480</xdr:rowOff>
    </xdr:to>
    <xdr:sp macro="" textlink="">
      <xdr:nvSpPr>
        <xdr:cNvPr id="867" name="フローチャート: 判断 866">
          <a:extLst>
            <a:ext uri="{FF2B5EF4-FFF2-40B4-BE49-F238E27FC236}">
              <a16:creationId xmlns:a16="http://schemas.microsoft.com/office/drawing/2014/main" id="{946ADB6F-B6A8-412B-99AA-24B03A01833E}"/>
            </a:ext>
          </a:extLst>
        </xdr:cNvPr>
        <xdr:cNvSpPr/>
      </xdr:nvSpPr>
      <xdr:spPr>
        <a:xfrm>
          <a:off x="14325600" y="1732280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60961</xdr:rowOff>
    </xdr:from>
    <xdr:to>
      <xdr:col>81</xdr:col>
      <xdr:colOff>101600</xdr:colOff>
      <xdr:row>103</xdr:row>
      <xdr:rowOff>162561</xdr:rowOff>
    </xdr:to>
    <xdr:sp macro="" textlink="">
      <xdr:nvSpPr>
        <xdr:cNvPr id="868" name="フローチャート: 判断 867">
          <a:extLst>
            <a:ext uri="{FF2B5EF4-FFF2-40B4-BE49-F238E27FC236}">
              <a16:creationId xmlns:a16="http://schemas.microsoft.com/office/drawing/2014/main" id="{52469192-46B4-44F3-A825-6131EAF7EA67}"/>
            </a:ext>
          </a:extLst>
        </xdr:cNvPr>
        <xdr:cNvSpPr/>
      </xdr:nvSpPr>
      <xdr:spPr>
        <a:xfrm>
          <a:off x="13578840" y="17327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55880</xdr:rowOff>
    </xdr:from>
    <xdr:to>
      <xdr:col>76</xdr:col>
      <xdr:colOff>165100</xdr:colOff>
      <xdr:row>103</xdr:row>
      <xdr:rowOff>157480</xdr:rowOff>
    </xdr:to>
    <xdr:sp macro="" textlink="">
      <xdr:nvSpPr>
        <xdr:cNvPr id="869" name="フローチャート: 判断 868">
          <a:extLst>
            <a:ext uri="{FF2B5EF4-FFF2-40B4-BE49-F238E27FC236}">
              <a16:creationId xmlns:a16="http://schemas.microsoft.com/office/drawing/2014/main" id="{42BB9195-5ED9-4A48-9A11-4414D47771DF}"/>
            </a:ext>
          </a:extLst>
        </xdr:cNvPr>
        <xdr:cNvSpPr/>
      </xdr:nvSpPr>
      <xdr:spPr>
        <a:xfrm>
          <a:off x="12804140" y="1732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81280</xdr:rowOff>
    </xdr:from>
    <xdr:to>
      <xdr:col>72</xdr:col>
      <xdr:colOff>38100</xdr:colOff>
      <xdr:row>104</xdr:row>
      <xdr:rowOff>11430</xdr:rowOff>
    </xdr:to>
    <xdr:sp macro="" textlink="">
      <xdr:nvSpPr>
        <xdr:cNvPr id="870" name="フローチャート: 判断 869">
          <a:extLst>
            <a:ext uri="{FF2B5EF4-FFF2-40B4-BE49-F238E27FC236}">
              <a16:creationId xmlns:a16="http://schemas.microsoft.com/office/drawing/2014/main" id="{831A5715-0B11-4A30-86D5-F53961D7128F}"/>
            </a:ext>
          </a:extLst>
        </xdr:cNvPr>
        <xdr:cNvSpPr/>
      </xdr:nvSpPr>
      <xdr:spPr>
        <a:xfrm>
          <a:off x="12029440" y="173482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12700</xdr:rowOff>
    </xdr:from>
    <xdr:to>
      <xdr:col>67</xdr:col>
      <xdr:colOff>101600</xdr:colOff>
      <xdr:row>103</xdr:row>
      <xdr:rowOff>114300</xdr:rowOff>
    </xdr:to>
    <xdr:sp macro="" textlink="">
      <xdr:nvSpPr>
        <xdr:cNvPr id="871" name="フローチャート: 判断 870">
          <a:extLst>
            <a:ext uri="{FF2B5EF4-FFF2-40B4-BE49-F238E27FC236}">
              <a16:creationId xmlns:a16="http://schemas.microsoft.com/office/drawing/2014/main" id="{34D9C4E5-D5EC-4984-9962-0A449CF1DD98}"/>
            </a:ext>
          </a:extLst>
        </xdr:cNvPr>
        <xdr:cNvSpPr/>
      </xdr:nvSpPr>
      <xdr:spPr>
        <a:xfrm>
          <a:off x="11231880" y="17279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5B625FE3-8BC1-43BE-A9DD-D5201D51112A}"/>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AAB07551-464E-4F14-8949-7C37F2240B98}"/>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7295C82B-69D6-4F12-A7DC-55B96AB9F5E6}"/>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6F966865-78C9-44AD-AF4D-FD5DEB2D5843}"/>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60CE41A2-64B6-4AA2-9F12-B3357FEE308D}"/>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59689</xdr:rowOff>
    </xdr:from>
    <xdr:to>
      <xdr:col>85</xdr:col>
      <xdr:colOff>177800</xdr:colOff>
      <xdr:row>102</xdr:row>
      <xdr:rowOff>161289</xdr:rowOff>
    </xdr:to>
    <xdr:sp macro="" textlink="">
      <xdr:nvSpPr>
        <xdr:cNvPr id="877" name="楕円 876">
          <a:extLst>
            <a:ext uri="{FF2B5EF4-FFF2-40B4-BE49-F238E27FC236}">
              <a16:creationId xmlns:a16="http://schemas.microsoft.com/office/drawing/2014/main" id="{E843B9E3-FFB2-45CE-9FAC-D4A0DF287FC0}"/>
            </a:ext>
          </a:extLst>
        </xdr:cNvPr>
        <xdr:cNvSpPr/>
      </xdr:nvSpPr>
      <xdr:spPr>
        <a:xfrm>
          <a:off x="14325600" y="1715896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82566</xdr:rowOff>
    </xdr:from>
    <xdr:ext cx="405111" cy="259045"/>
    <xdr:sp macro="" textlink="">
      <xdr:nvSpPr>
        <xdr:cNvPr id="878" name="【庁舎】&#10;有形固定資産減価償却率該当値テキスト">
          <a:extLst>
            <a:ext uri="{FF2B5EF4-FFF2-40B4-BE49-F238E27FC236}">
              <a16:creationId xmlns:a16="http://schemas.microsoft.com/office/drawing/2014/main" id="{E2846278-1451-44AA-A4CC-9F9024E5F03D}"/>
            </a:ext>
          </a:extLst>
        </xdr:cNvPr>
        <xdr:cNvSpPr txBox="1"/>
      </xdr:nvSpPr>
      <xdr:spPr>
        <a:xfrm>
          <a:off x="14414500" y="17014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53339</xdr:rowOff>
    </xdr:from>
    <xdr:to>
      <xdr:col>81</xdr:col>
      <xdr:colOff>101600</xdr:colOff>
      <xdr:row>102</xdr:row>
      <xdr:rowOff>154939</xdr:rowOff>
    </xdr:to>
    <xdr:sp macro="" textlink="">
      <xdr:nvSpPr>
        <xdr:cNvPr id="879" name="楕円 878">
          <a:extLst>
            <a:ext uri="{FF2B5EF4-FFF2-40B4-BE49-F238E27FC236}">
              <a16:creationId xmlns:a16="http://schemas.microsoft.com/office/drawing/2014/main" id="{377FF4A0-F814-444E-A8CD-EA52FF5DC281}"/>
            </a:ext>
          </a:extLst>
        </xdr:cNvPr>
        <xdr:cNvSpPr/>
      </xdr:nvSpPr>
      <xdr:spPr>
        <a:xfrm>
          <a:off x="13578840" y="1715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104139</xdr:rowOff>
    </xdr:from>
    <xdr:to>
      <xdr:col>85</xdr:col>
      <xdr:colOff>127000</xdr:colOff>
      <xdr:row>102</xdr:row>
      <xdr:rowOff>110489</xdr:rowOff>
    </xdr:to>
    <xdr:cxnSp macro="">
      <xdr:nvCxnSpPr>
        <xdr:cNvPr id="880" name="直線コネクタ 879">
          <a:extLst>
            <a:ext uri="{FF2B5EF4-FFF2-40B4-BE49-F238E27FC236}">
              <a16:creationId xmlns:a16="http://schemas.microsoft.com/office/drawing/2014/main" id="{79339986-8309-41F6-AB43-5357A01C0BB4}"/>
            </a:ext>
          </a:extLst>
        </xdr:cNvPr>
        <xdr:cNvCxnSpPr/>
      </xdr:nvCxnSpPr>
      <xdr:spPr>
        <a:xfrm>
          <a:off x="13629640" y="17203419"/>
          <a:ext cx="74676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24130</xdr:rowOff>
    </xdr:from>
    <xdr:to>
      <xdr:col>76</xdr:col>
      <xdr:colOff>165100</xdr:colOff>
      <xdr:row>102</xdr:row>
      <xdr:rowOff>125730</xdr:rowOff>
    </xdr:to>
    <xdr:sp macro="" textlink="">
      <xdr:nvSpPr>
        <xdr:cNvPr id="881" name="楕円 880">
          <a:extLst>
            <a:ext uri="{FF2B5EF4-FFF2-40B4-BE49-F238E27FC236}">
              <a16:creationId xmlns:a16="http://schemas.microsoft.com/office/drawing/2014/main" id="{1AA98664-EB51-44D5-99E1-376766E82552}"/>
            </a:ext>
          </a:extLst>
        </xdr:cNvPr>
        <xdr:cNvSpPr/>
      </xdr:nvSpPr>
      <xdr:spPr>
        <a:xfrm>
          <a:off x="12804140" y="1712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74930</xdr:rowOff>
    </xdr:from>
    <xdr:to>
      <xdr:col>81</xdr:col>
      <xdr:colOff>50800</xdr:colOff>
      <xdr:row>102</xdr:row>
      <xdr:rowOff>104139</xdr:rowOff>
    </xdr:to>
    <xdr:cxnSp macro="">
      <xdr:nvCxnSpPr>
        <xdr:cNvPr id="882" name="直線コネクタ 881">
          <a:extLst>
            <a:ext uri="{FF2B5EF4-FFF2-40B4-BE49-F238E27FC236}">
              <a16:creationId xmlns:a16="http://schemas.microsoft.com/office/drawing/2014/main" id="{40E4FF13-700B-4B1F-9E26-F8BF6AC042D0}"/>
            </a:ext>
          </a:extLst>
        </xdr:cNvPr>
        <xdr:cNvCxnSpPr/>
      </xdr:nvCxnSpPr>
      <xdr:spPr>
        <a:xfrm>
          <a:off x="12854940" y="17174210"/>
          <a:ext cx="774700" cy="2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168911</xdr:rowOff>
    </xdr:from>
    <xdr:to>
      <xdr:col>72</xdr:col>
      <xdr:colOff>38100</xdr:colOff>
      <xdr:row>102</xdr:row>
      <xdr:rowOff>99061</xdr:rowOff>
    </xdr:to>
    <xdr:sp macro="" textlink="">
      <xdr:nvSpPr>
        <xdr:cNvPr id="883" name="楕円 882">
          <a:extLst>
            <a:ext uri="{FF2B5EF4-FFF2-40B4-BE49-F238E27FC236}">
              <a16:creationId xmlns:a16="http://schemas.microsoft.com/office/drawing/2014/main" id="{B1F9E0D2-AEDB-412D-96ED-0687897D4847}"/>
            </a:ext>
          </a:extLst>
        </xdr:cNvPr>
        <xdr:cNvSpPr/>
      </xdr:nvSpPr>
      <xdr:spPr>
        <a:xfrm>
          <a:off x="12029440" y="171005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48261</xdr:rowOff>
    </xdr:from>
    <xdr:to>
      <xdr:col>76</xdr:col>
      <xdr:colOff>114300</xdr:colOff>
      <xdr:row>102</xdr:row>
      <xdr:rowOff>74930</xdr:rowOff>
    </xdr:to>
    <xdr:cxnSp macro="">
      <xdr:nvCxnSpPr>
        <xdr:cNvPr id="884" name="直線コネクタ 883">
          <a:extLst>
            <a:ext uri="{FF2B5EF4-FFF2-40B4-BE49-F238E27FC236}">
              <a16:creationId xmlns:a16="http://schemas.microsoft.com/office/drawing/2014/main" id="{A2BD13E7-5E2B-44F5-86DD-59924C4C9891}"/>
            </a:ext>
          </a:extLst>
        </xdr:cNvPr>
        <xdr:cNvCxnSpPr/>
      </xdr:nvCxnSpPr>
      <xdr:spPr>
        <a:xfrm>
          <a:off x="12072620" y="17147541"/>
          <a:ext cx="78232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149861</xdr:rowOff>
    </xdr:from>
    <xdr:to>
      <xdr:col>67</xdr:col>
      <xdr:colOff>101600</xdr:colOff>
      <xdr:row>102</xdr:row>
      <xdr:rowOff>80011</xdr:rowOff>
    </xdr:to>
    <xdr:sp macro="" textlink="">
      <xdr:nvSpPr>
        <xdr:cNvPr id="885" name="楕円 884">
          <a:extLst>
            <a:ext uri="{FF2B5EF4-FFF2-40B4-BE49-F238E27FC236}">
              <a16:creationId xmlns:a16="http://schemas.microsoft.com/office/drawing/2014/main" id="{34D46E68-9DAA-42A1-94EA-477E292E34FA}"/>
            </a:ext>
          </a:extLst>
        </xdr:cNvPr>
        <xdr:cNvSpPr/>
      </xdr:nvSpPr>
      <xdr:spPr>
        <a:xfrm>
          <a:off x="11231880" y="170815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29211</xdr:rowOff>
    </xdr:from>
    <xdr:to>
      <xdr:col>71</xdr:col>
      <xdr:colOff>177800</xdr:colOff>
      <xdr:row>102</xdr:row>
      <xdr:rowOff>48261</xdr:rowOff>
    </xdr:to>
    <xdr:cxnSp macro="">
      <xdr:nvCxnSpPr>
        <xdr:cNvPr id="886" name="直線コネクタ 885">
          <a:extLst>
            <a:ext uri="{FF2B5EF4-FFF2-40B4-BE49-F238E27FC236}">
              <a16:creationId xmlns:a16="http://schemas.microsoft.com/office/drawing/2014/main" id="{360AD997-D246-4E90-9FEF-73DB5E8E0D7C}"/>
            </a:ext>
          </a:extLst>
        </xdr:cNvPr>
        <xdr:cNvCxnSpPr/>
      </xdr:nvCxnSpPr>
      <xdr:spPr>
        <a:xfrm>
          <a:off x="11282680" y="17128491"/>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153688</xdr:rowOff>
    </xdr:from>
    <xdr:ext cx="405111" cy="259045"/>
    <xdr:sp macro="" textlink="">
      <xdr:nvSpPr>
        <xdr:cNvPr id="887" name="n_1aveValue【庁舎】&#10;有形固定資産減価償却率">
          <a:extLst>
            <a:ext uri="{FF2B5EF4-FFF2-40B4-BE49-F238E27FC236}">
              <a16:creationId xmlns:a16="http://schemas.microsoft.com/office/drawing/2014/main" id="{F02C7DB4-E8C9-4D89-9A00-1A9F998F9D18}"/>
            </a:ext>
          </a:extLst>
        </xdr:cNvPr>
        <xdr:cNvSpPr txBox="1"/>
      </xdr:nvSpPr>
      <xdr:spPr>
        <a:xfrm>
          <a:off x="13437244" y="17420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148607</xdr:rowOff>
    </xdr:from>
    <xdr:ext cx="405111" cy="259045"/>
    <xdr:sp macro="" textlink="">
      <xdr:nvSpPr>
        <xdr:cNvPr id="888" name="n_2aveValue【庁舎】&#10;有形固定資産減価償却率">
          <a:extLst>
            <a:ext uri="{FF2B5EF4-FFF2-40B4-BE49-F238E27FC236}">
              <a16:creationId xmlns:a16="http://schemas.microsoft.com/office/drawing/2014/main" id="{4D30F650-87C4-4CCB-8CB1-C13F79204953}"/>
            </a:ext>
          </a:extLst>
        </xdr:cNvPr>
        <xdr:cNvSpPr txBox="1"/>
      </xdr:nvSpPr>
      <xdr:spPr>
        <a:xfrm>
          <a:off x="12675244" y="17415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2557</xdr:rowOff>
    </xdr:from>
    <xdr:ext cx="405111" cy="259045"/>
    <xdr:sp macro="" textlink="">
      <xdr:nvSpPr>
        <xdr:cNvPr id="889" name="n_3aveValue【庁舎】&#10;有形固定資産減価償却率">
          <a:extLst>
            <a:ext uri="{FF2B5EF4-FFF2-40B4-BE49-F238E27FC236}">
              <a16:creationId xmlns:a16="http://schemas.microsoft.com/office/drawing/2014/main" id="{81575AAF-F27C-4BE4-938F-C745366BD653}"/>
            </a:ext>
          </a:extLst>
        </xdr:cNvPr>
        <xdr:cNvSpPr txBox="1"/>
      </xdr:nvSpPr>
      <xdr:spPr>
        <a:xfrm>
          <a:off x="11900544" y="1743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105427</xdr:rowOff>
    </xdr:from>
    <xdr:ext cx="405111" cy="259045"/>
    <xdr:sp macro="" textlink="">
      <xdr:nvSpPr>
        <xdr:cNvPr id="890" name="n_4aveValue【庁舎】&#10;有形固定資産減価償却率">
          <a:extLst>
            <a:ext uri="{FF2B5EF4-FFF2-40B4-BE49-F238E27FC236}">
              <a16:creationId xmlns:a16="http://schemas.microsoft.com/office/drawing/2014/main" id="{A355CDFD-8AAD-40FA-A6DF-D28E2CBDDE27}"/>
            </a:ext>
          </a:extLst>
        </xdr:cNvPr>
        <xdr:cNvSpPr txBox="1"/>
      </xdr:nvSpPr>
      <xdr:spPr>
        <a:xfrm>
          <a:off x="11102984" y="1737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16</xdr:rowOff>
    </xdr:from>
    <xdr:ext cx="405111" cy="259045"/>
    <xdr:sp macro="" textlink="">
      <xdr:nvSpPr>
        <xdr:cNvPr id="891" name="n_1mainValue【庁舎】&#10;有形固定資産減価償却率">
          <a:extLst>
            <a:ext uri="{FF2B5EF4-FFF2-40B4-BE49-F238E27FC236}">
              <a16:creationId xmlns:a16="http://schemas.microsoft.com/office/drawing/2014/main" id="{2F01B345-D48A-4490-9F59-8E19996B75E5}"/>
            </a:ext>
          </a:extLst>
        </xdr:cNvPr>
        <xdr:cNvSpPr txBox="1"/>
      </xdr:nvSpPr>
      <xdr:spPr>
        <a:xfrm>
          <a:off x="13437244" y="16931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142257</xdr:rowOff>
    </xdr:from>
    <xdr:ext cx="405111" cy="259045"/>
    <xdr:sp macro="" textlink="">
      <xdr:nvSpPr>
        <xdr:cNvPr id="892" name="n_2mainValue【庁舎】&#10;有形固定資産減価償却率">
          <a:extLst>
            <a:ext uri="{FF2B5EF4-FFF2-40B4-BE49-F238E27FC236}">
              <a16:creationId xmlns:a16="http://schemas.microsoft.com/office/drawing/2014/main" id="{3283725B-28F2-464E-99EB-9F39518D5815}"/>
            </a:ext>
          </a:extLst>
        </xdr:cNvPr>
        <xdr:cNvSpPr txBox="1"/>
      </xdr:nvSpPr>
      <xdr:spPr>
        <a:xfrm>
          <a:off x="12675244" y="1690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115588</xdr:rowOff>
    </xdr:from>
    <xdr:ext cx="405111" cy="259045"/>
    <xdr:sp macro="" textlink="">
      <xdr:nvSpPr>
        <xdr:cNvPr id="893" name="n_3mainValue【庁舎】&#10;有形固定資産減価償却率">
          <a:extLst>
            <a:ext uri="{FF2B5EF4-FFF2-40B4-BE49-F238E27FC236}">
              <a16:creationId xmlns:a16="http://schemas.microsoft.com/office/drawing/2014/main" id="{15E63991-6701-4F0B-A8F1-1BA825FDD245}"/>
            </a:ext>
          </a:extLst>
        </xdr:cNvPr>
        <xdr:cNvSpPr txBox="1"/>
      </xdr:nvSpPr>
      <xdr:spPr>
        <a:xfrm>
          <a:off x="11900544" y="16879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96538</xdr:rowOff>
    </xdr:from>
    <xdr:ext cx="405111" cy="259045"/>
    <xdr:sp macro="" textlink="">
      <xdr:nvSpPr>
        <xdr:cNvPr id="894" name="n_4mainValue【庁舎】&#10;有形固定資産減価償却率">
          <a:extLst>
            <a:ext uri="{FF2B5EF4-FFF2-40B4-BE49-F238E27FC236}">
              <a16:creationId xmlns:a16="http://schemas.microsoft.com/office/drawing/2014/main" id="{54C710A7-17C6-4F52-A95B-5A1994372570}"/>
            </a:ext>
          </a:extLst>
        </xdr:cNvPr>
        <xdr:cNvSpPr txBox="1"/>
      </xdr:nvSpPr>
      <xdr:spPr>
        <a:xfrm>
          <a:off x="11102984" y="16860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5" name="正方形/長方形 894">
          <a:extLst>
            <a:ext uri="{FF2B5EF4-FFF2-40B4-BE49-F238E27FC236}">
              <a16:creationId xmlns:a16="http://schemas.microsoft.com/office/drawing/2014/main" id="{B9FC725C-D7E1-489B-95E8-12BD974E56FA}"/>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6" name="正方形/長方形 895">
          <a:extLst>
            <a:ext uri="{FF2B5EF4-FFF2-40B4-BE49-F238E27FC236}">
              <a16:creationId xmlns:a16="http://schemas.microsoft.com/office/drawing/2014/main" id="{455445E9-9229-46B5-9FC2-F650111F326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7" name="正方形/長方形 896">
          <a:extLst>
            <a:ext uri="{FF2B5EF4-FFF2-40B4-BE49-F238E27FC236}">
              <a16:creationId xmlns:a16="http://schemas.microsoft.com/office/drawing/2014/main" id="{9161FD98-3622-498B-B3D8-F3937D6E214B}"/>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8" name="正方形/長方形 897">
          <a:extLst>
            <a:ext uri="{FF2B5EF4-FFF2-40B4-BE49-F238E27FC236}">
              <a16:creationId xmlns:a16="http://schemas.microsoft.com/office/drawing/2014/main" id="{7B2069DF-826D-437E-847C-1E0D9B68BBA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9" name="正方形/長方形 898">
          <a:extLst>
            <a:ext uri="{FF2B5EF4-FFF2-40B4-BE49-F238E27FC236}">
              <a16:creationId xmlns:a16="http://schemas.microsoft.com/office/drawing/2014/main" id="{E2C5E711-DE74-495F-94F1-57F9F9CDFDAD}"/>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0" name="正方形/長方形 899">
          <a:extLst>
            <a:ext uri="{FF2B5EF4-FFF2-40B4-BE49-F238E27FC236}">
              <a16:creationId xmlns:a16="http://schemas.microsoft.com/office/drawing/2014/main" id="{D5307CDB-FA67-473F-8565-3494F9FAA21C}"/>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1" name="正方形/長方形 900">
          <a:extLst>
            <a:ext uri="{FF2B5EF4-FFF2-40B4-BE49-F238E27FC236}">
              <a16:creationId xmlns:a16="http://schemas.microsoft.com/office/drawing/2014/main" id="{DC8972D0-9F01-4EAD-BED1-9C23105F6987}"/>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2" name="正方形/長方形 901">
          <a:extLst>
            <a:ext uri="{FF2B5EF4-FFF2-40B4-BE49-F238E27FC236}">
              <a16:creationId xmlns:a16="http://schemas.microsoft.com/office/drawing/2014/main" id="{34AC2119-FE5C-4CCC-8DDD-1F8FB79B06D3}"/>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3" name="テキスト ボックス 902">
          <a:extLst>
            <a:ext uri="{FF2B5EF4-FFF2-40B4-BE49-F238E27FC236}">
              <a16:creationId xmlns:a16="http://schemas.microsoft.com/office/drawing/2014/main" id="{7BABFCCD-35E0-4A9A-92C5-7B7ECD378013}"/>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4" name="直線コネクタ 903">
          <a:extLst>
            <a:ext uri="{FF2B5EF4-FFF2-40B4-BE49-F238E27FC236}">
              <a16:creationId xmlns:a16="http://schemas.microsoft.com/office/drawing/2014/main" id="{F29B1727-BD0E-47BB-A24F-E2697B6B638A}"/>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5" name="直線コネクタ 904">
          <a:extLst>
            <a:ext uri="{FF2B5EF4-FFF2-40B4-BE49-F238E27FC236}">
              <a16:creationId xmlns:a16="http://schemas.microsoft.com/office/drawing/2014/main" id="{89D6BCBD-0D4D-4DB9-A0AB-C8FBB5B9E122}"/>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6" name="テキスト ボックス 905">
          <a:extLst>
            <a:ext uri="{FF2B5EF4-FFF2-40B4-BE49-F238E27FC236}">
              <a16:creationId xmlns:a16="http://schemas.microsoft.com/office/drawing/2014/main" id="{C0D7A5B0-E8F0-42FB-959F-C7580B782DC8}"/>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7" name="直線コネクタ 906">
          <a:extLst>
            <a:ext uri="{FF2B5EF4-FFF2-40B4-BE49-F238E27FC236}">
              <a16:creationId xmlns:a16="http://schemas.microsoft.com/office/drawing/2014/main" id="{8CF39392-A233-4BB2-A6FC-0704EEA7017F}"/>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8" name="テキスト ボックス 907">
          <a:extLst>
            <a:ext uri="{FF2B5EF4-FFF2-40B4-BE49-F238E27FC236}">
              <a16:creationId xmlns:a16="http://schemas.microsoft.com/office/drawing/2014/main" id="{C9FB7F69-BD1D-48DD-A3FE-E96BD9557EDD}"/>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9" name="直線コネクタ 908">
          <a:extLst>
            <a:ext uri="{FF2B5EF4-FFF2-40B4-BE49-F238E27FC236}">
              <a16:creationId xmlns:a16="http://schemas.microsoft.com/office/drawing/2014/main" id="{7B8DD220-38DE-4FE7-8899-71FADE06D248}"/>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0" name="テキスト ボックス 909">
          <a:extLst>
            <a:ext uri="{FF2B5EF4-FFF2-40B4-BE49-F238E27FC236}">
              <a16:creationId xmlns:a16="http://schemas.microsoft.com/office/drawing/2014/main" id="{140DF90C-EE64-4B64-9E63-DD51BBE79B1B}"/>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1" name="直線コネクタ 910">
          <a:extLst>
            <a:ext uri="{FF2B5EF4-FFF2-40B4-BE49-F238E27FC236}">
              <a16:creationId xmlns:a16="http://schemas.microsoft.com/office/drawing/2014/main" id="{7D154F7A-9C8A-4DB6-AF45-7DACC710AA69}"/>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2" name="テキスト ボックス 911">
          <a:extLst>
            <a:ext uri="{FF2B5EF4-FFF2-40B4-BE49-F238E27FC236}">
              <a16:creationId xmlns:a16="http://schemas.microsoft.com/office/drawing/2014/main" id="{384EC014-E6D4-4A4F-9303-D8D8CA1B554C}"/>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3" name="直線コネクタ 912">
          <a:extLst>
            <a:ext uri="{FF2B5EF4-FFF2-40B4-BE49-F238E27FC236}">
              <a16:creationId xmlns:a16="http://schemas.microsoft.com/office/drawing/2014/main" id="{B8C3A1A1-9478-4E5F-8EBA-81F7B20EC019}"/>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4" name="テキスト ボックス 913">
          <a:extLst>
            <a:ext uri="{FF2B5EF4-FFF2-40B4-BE49-F238E27FC236}">
              <a16:creationId xmlns:a16="http://schemas.microsoft.com/office/drawing/2014/main" id="{0D8E4B55-2693-47D2-A8DF-9A1C1698A781}"/>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5" name="直線コネクタ 914">
          <a:extLst>
            <a:ext uri="{FF2B5EF4-FFF2-40B4-BE49-F238E27FC236}">
              <a16:creationId xmlns:a16="http://schemas.microsoft.com/office/drawing/2014/main" id="{3A41EF8D-7CAD-4926-AEC3-3DBE517C208A}"/>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6" name="テキスト ボックス 915">
          <a:extLst>
            <a:ext uri="{FF2B5EF4-FFF2-40B4-BE49-F238E27FC236}">
              <a16:creationId xmlns:a16="http://schemas.microsoft.com/office/drawing/2014/main" id="{08C40258-6E86-488E-985A-5DF28AEA286A}"/>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7" name="【庁舎】&#10;一人当たり面積グラフ枠">
          <a:extLst>
            <a:ext uri="{FF2B5EF4-FFF2-40B4-BE49-F238E27FC236}">
              <a16:creationId xmlns:a16="http://schemas.microsoft.com/office/drawing/2014/main" id="{B02F1F54-1A04-4461-B8C1-FBE40A59ECA8}"/>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64770</xdr:rowOff>
    </xdr:from>
    <xdr:to>
      <xdr:col>116</xdr:col>
      <xdr:colOff>62864</xdr:colOff>
      <xdr:row>107</xdr:row>
      <xdr:rowOff>158750</xdr:rowOff>
    </xdr:to>
    <xdr:cxnSp macro="">
      <xdr:nvCxnSpPr>
        <xdr:cNvPr id="918" name="直線コネクタ 917">
          <a:extLst>
            <a:ext uri="{FF2B5EF4-FFF2-40B4-BE49-F238E27FC236}">
              <a16:creationId xmlns:a16="http://schemas.microsoft.com/office/drawing/2014/main" id="{8738E174-ADEB-4330-8F2F-3B6A18B6E384}"/>
            </a:ext>
          </a:extLst>
        </xdr:cNvPr>
        <xdr:cNvCxnSpPr/>
      </xdr:nvCxnSpPr>
      <xdr:spPr>
        <a:xfrm flipV="1">
          <a:off x="19509104" y="16828770"/>
          <a:ext cx="0" cy="1267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162577</xdr:rowOff>
    </xdr:from>
    <xdr:ext cx="469744" cy="259045"/>
    <xdr:sp macro="" textlink="">
      <xdr:nvSpPr>
        <xdr:cNvPr id="919" name="【庁舎】&#10;一人当たり面積最小値テキスト">
          <a:extLst>
            <a:ext uri="{FF2B5EF4-FFF2-40B4-BE49-F238E27FC236}">
              <a16:creationId xmlns:a16="http://schemas.microsoft.com/office/drawing/2014/main" id="{619452C5-98D5-4FBF-B448-29F0B2AEC3AD}"/>
            </a:ext>
          </a:extLst>
        </xdr:cNvPr>
        <xdr:cNvSpPr txBox="1"/>
      </xdr:nvSpPr>
      <xdr:spPr>
        <a:xfrm>
          <a:off x="19547840" y="1810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158750</xdr:rowOff>
    </xdr:from>
    <xdr:to>
      <xdr:col>116</xdr:col>
      <xdr:colOff>152400</xdr:colOff>
      <xdr:row>107</xdr:row>
      <xdr:rowOff>158750</xdr:rowOff>
    </xdr:to>
    <xdr:cxnSp macro="">
      <xdr:nvCxnSpPr>
        <xdr:cNvPr id="920" name="直線コネクタ 919">
          <a:extLst>
            <a:ext uri="{FF2B5EF4-FFF2-40B4-BE49-F238E27FC236}">
              <a16:creationId xmlns:a16="http://schemas.microsoft.com/office/drawing/2014/main" id="{02EE44FB-8C38-4703-A46C-717FFBE310BD}"/>
            </a:ext>
          </a:extLst>
        </xdr:cNvPr>
        <xdr:cNvCxnSpPr/>
      </xdr:nvCxnSpPr>
      <xdr:spPr>
        <a:xfrm>
          <a:off x="19443700" y="180962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11447</xdr:rowOff>
    </xdr:from>
    <xdr:ext cx="469744" cy="259045"/>
    <xdr:sp macro="" textlink="">
      <xdr:nvSpPr>
        <xdr:cNvPr id="921" name="【庁舎】&#10;一人当たり面積最大値テキスト">
          <a:extLst>
            <a:ext uri="{FF2B5EF4-FFF2-40B4-BE49-F238E27FC236}">
              <a16:creationId xmlns:a16="http://schemas.microsoft.com/office/drawing/2014/main" id="{DFBFCF0F-8C59-44DD-A7CC-4231A59F9C92}"/>
            </a:ext>
          </a:extLst>
        </xdr:cNvPr>
        <xdr:cNvSpPr txBox="1"/>
      </xdr:nvSpPr>
      <xdr:spPr>
        <a:xfrm>
          <a:off x="19547840" y="16607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64770</xdr:rowOff>
    </xdr:from>
    <xdr:to>
      <xdr:col>116</xdr:col>
      <xdr:colOff>152400</xdr:colOff>
      <xdr:row>100</xdr:row>
      <xdr:rowOff>64770</xdr:rowOff>
    </xdr:to>
    <xdr:cxnSp macro="">
      <xdr:nvCxnSpPr>
        <xdr:cNvPr id="922" name="直線コネクタ 921">
          <a:extLst>
            <a:ext uri="{FF2B5EF4-FFF2-40B4-BE49-F238E27FC236}">
              <a16:creationId xmlns:a16="http://schemas.microsoft.com/office/drawing/2014/main" id="{3181AD78-DD2F-4DF3-98CE-EB51EDB91A99}"/>
            </a:ext>
          </a:extLst>
        </xdr:cNvPr>
        <xdr:cNvCxnSpPr/>
      </xdr:nvCxnSpPr>
      <xdr:spPr>
        <a:xfrm>
          <a:off x="19443700" y="168287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133366</xdr:rowOff>
    </xdr:from>
    <xdr:ext cx="469744" cy="259045"/>
    <xdr:sp macro="" textlink="">
      <xdr:nvSpPr>
        <xdr:cNvPr id="923" name="【庁舎】&#10;一人当たり面積平均値テキスト">
          <a:extLst>
            <a:ext uri="{FF2B5EF4-FFF2-40B4-BE49-F238E27FC236}">
              <a16:creationId xmlns:a16="http://schemas.microsoft.com/office/drawing/2014/main" id="{0D17471B-C701-4D18-B034-5D8F018C4671}"/>
            </a:ext>
          </a:extLst>
        </xdr:cNvPr>
        <xdr:cNvSpPr txBox="1"/>
      </xdr:nvSpPr>
      <xdr:spPr>
        <a:xfrm>
          <a:off x="19547840" y="175679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110489</xdr:rowOff>
    </xdr:from>
    <xdr:to>
      <xdr:col>116</xdr:col>
      <xdr:colOff>114300</xdr:colOff>
      <xdr:row>106</xdr:row>
      <xdr:rowOff>40639</xdr:rowOff>
    </xdr:to>
    <xdr:sp macro="" textlink="">
      <xdr:nvSpPr>
        <xdr:cNvPr id="924" name="フローチャート: 判断 923">
          <a:extLst>
            <a:ext uri="{FF2B5EF4-FFF2-40B4-BE49-F238E27FC236}">
              <a16:creationId xmlns:a16="http://schemas.microsoft.com/office/drawing/2014/main" id="{77BCE962-387F-40F5-8586-E64C4E12ACE0}"/>
            </a:ext>
          </a:extLst>
        </xdr:cNvPr>
        <xdr:cNvSpPr/>
      </xdr:nvSpPr>
      <xdr:spPr>
        <a:xfrm>
          <a:off x="19458940" y="177126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25" name="フローチャート: 判断 924">
          <a:extLst>
            <a:ext uri="{FF2B5EF4-FFF2-40B4-BE49-F238E27FC236}">
              <a16:creationId xmlns:a16="http://schemas.microsoft.com/office/drawing/2014/main" id="{99F890FD-1CA7-4999-A657-FFB4ACE998B0}"/>
            </a:ext>
          </a:extLst>
        </xdr:cNvPr>
        <xdr:cNvSpPr/>
      </xdr:nvSpPr>
      <xdr:spPr>
        <a:xfrm>
          <a:off x="18735040" y="177203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134620</xdr:rowOff>
    </xdr:from>
    <xdr:to>
      <xdr:col>107</xdr:col>
      <xdr:colOff>101600</xdr:colOff>
      <xdr:row>106</xdr:row>
      <xdr:rowOff>64770</xdr:rowOff>
    </xdr:to>
    <xdr:sp macro="" textlink="">
      <xdr:nvSpPr>
        <xdr:cNvPr id="926" name="フローチャート: 判断 925">
          <a:extLst>
            <a:ext uri="{FF2B5EF4-FFF2-40B4-BE49-F238E27FC236}">
              <a16:creationId xmlns:a16="http://schemas.microsoft.com/office/drawing/2014/main" id="{CDD8ADE0-D578-48D0-9191-8CC3CFD78201}"/>
            </a:ext>
          </a:extLst>
        </xdr:cNvPr>
        <xdr:cNvSpPr/>
      </xdr:nvSpPr>
      <xdr:spPr>
        <a:xfrm>
          <a:off x="17937480" y="177368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27" name="フローチャート: 判断 926">
          <a:extLst>
            <a:ext uri="{FF2B5EF4-FFF2-40B4-BE49-F238E27FC236}">
              <a16:creationId xmlns:a16="http://schemas.microsoft.com/office/drawing/2014/main" id="{8FF1906B-23DC-46D8-944C-4DF30DC9FFF7}"/>
            </a:ext>
          </a:extLst>
        </xdr:cNvPr>
        <xdr:cNvSpPr/>
      </xdr:nvSpPr>
      <xdr:spPr>
        <a:xfrm>
          <a:off x="17162780" y="177444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92711</xdr:rowOff>
    </xdr:from>
    <xdr:to>
      <xdr:col>98</xdr:col>
      <xdr:colOff>38100</xdr:colOff>
      <xdr:row>107</xdr:row>
      <xdr:rowOff>22861</xdr:rowOff>
    </xdr:to>
    <xdr:sp macro="" textlink="">
      <xdr:nvSpPr>
        <xdr:cNvPr id="928" name="フローチャート: 判断 927">
          <a:extLst>
            <a:ext uri="{FF2B5EF4-FFF2-40B4-BE49-F238E27FC236}">
              <a16:creationId xmlns:a16="http://schemas.microsoft.com/office/drawing/2014/main" id="{D39606CF-24F4-4BBB-939D-3B49A5E52557}"/>
            </a:ext>
          </a:extLst>
        </xdr:cNvPr>
        <xdr:cNvSpPr/>
      </xdr:nvSpPr>
      <xdr:spPr>
        <a:xfrm>
          <a:off x="16388080" y="178625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65955623-7927-40D1-B097-9448583CDDD9}"/>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25497BF7-32C1-49BD-B53C-7D97C277F661}"/>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5E788EDA-E120-4DB6-A479-86F4A13E0668}"/>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CB66AD54-9F0D-4AF3-8D0F-5D4479B04AB3}"/>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8B0A0093-38FA-4E89-8D1A-80295995B6DB}"/>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16511</xdr:rowOff>
    </xdr:from>
    <xdr:to>
      <xdr:col>116</xdr:col>
      <xdr:colOff>114300</xdr:colOff>
      <xdr:row>106</xdr:row>
      <xdr:rowOff>118111</xdr:rowOff>
    </xdr:to>
    <xdr:sp macro="" textlink="">
      <xdr:nvSpPr>
        <xdr:cNvPr id="934" name="楕円 933">
          <a:extLst>
            <a:ext uri="{FF2B5EF4-FFF2-40B4-BE49-F238E27FC236}">
              <a16:creationId xmlns:a16="http://schemas.microsoft.com/office/drawing/2014/main" id="{1ACBD72A-FC94-4160-A5E6-5903B5DA85C4}"/>
            </a:ext>
          </a:extLst>
        </xdr:cNvPr>
        <xdr:cNvSpPr/>
      </xdr:nvSpPr>
      <xdr:spPr>
        <a:xfrm>
          <a:off x="19458940" y="1778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166388</xdr:rowOff>
    </xdr:from>
    <xdr:ext cx="469744" cy="259045"/>
    <xdr:sp macro="" textlink="">
      <xdr:nvSpPr>
        <xdr:cNvPr id="935" name="【庁舎】&#10;一人当たり面積該当値テキスト">
          <a:extLst>
            <a:ext uri="{FF2B5EF4-FFF2-40B4-BE49-F238E27FC236}">
              <a16:creationId xmlns:a16="http://schemas.microsoft.com/office/drawing/2014/main" id="{87189FED-114A-49A0-B8F6-2FCB36F4F24D}"/>
            </a:ext>
          </a:extLst>
        </xdr:cNvPr>
        <xdr:cNvSpPr txBox="1"/>
      </xdr:nvSpPr>
      <xdr:spPr>
        <a:xfrm>
          <a:off x="19547840"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25400</xdr:rowOff>
    </xdr:from>
    <xdr:to>
      <xdr:col>112</xdr:col>
      <xdr:colOff>38100</xdr:colOff>
      <xdr:row>106</xdr:row>
      <xdr:rowOff>127000</xdr:rowOff>
    </xdr:to>
    <xdr:sp macro="" textlink="">
      <xdr:nvSpPr>
        <xdr:cNvPr id="936" name="楕円 935">
          <a:extLst>
            <a:ext uri="{FF2B5EF4-FFF2-40B4-BE49-F238E27FC236}">
              <a16:creationId xmlns:a16="http://schemas.microsoft.com/office/drawing/2014/main" id="{2BF1C224-2B88-4340-A8F4-21646A5855ED}"/>
            </a:ext>
          </a:extLst>
        </xdr:cNvPr>
        <xdr:cNvSpPr/>
      </xdr:nvSpPr>
      <xdr:spPr>
        <a:xfrm>
          <a:off x="18735040" y="177952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67311</xdr:rowOff>
    </xdr:from>
    <xdr:to>
      <xdr:col>116</xdr:col>
      <xdr:colOff>63500</xdr:colOff>
      <xdr:row>106</xdr:row>
      <xdr:rowOff>76200</xdr:rowOff>
    </xdr:to>
    <xdr:cxnSp macro="">
      <xdr:nvCxnSpPr>
        <xdr:cNvPr id="937" name="直線コネクタ 936">
          <a:extLst>
            <a:ext uri="{FF2B5EF4-FFF2-40B4-BE49-F238E27FC236}">
              <a16:creationId xmlns:a16="http://schemas.microsoft.com/office/drawing/2014/main" id="{B776ACFE-E9B4-4440-9B1F-46129A1E9E6A}"/>
            </a:ext>
          </a:extLst>
        </xdr:cNvPr>
        <xdr:cNvCxnSpPr/>
      </xdr:nvCxnSpPr>
      <xdr:spPr>
        <a:xfrm flipV="1">
          <a:off x="18778220" y="17837151"/>
          <a:ext cx="73152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35561</xdr:rowOff>
    </xdr:from>
    <xdr:to>
      <xdr:col>107</xdr:col>
      <xdr:colOff>101600</xdr:colOff>
      <xdr:row>106</xdr:row>
      <xdr:rowOff>137161</xdr:rowOff>
    </xdr:to>
    <xdr:sp macro="" textlink="">
      <xdr:nvSpPr>
        <xdr:cNvPr id="938" name="楕円 937">
          <a:extLst>
            <a:ext uri="{FF2B5EF4-FFF2-40B4-BE49-F238E27FC236}">
              <a16:creationId xmlns:a16="http://schemas.microsoft.com/office/drawing/2014/main" id="{DA2C6BD9-F60B-4BDA-A44A-6F324A79E0CC}"/>
            </a:ext>
          </a:extLst>
        </xdr:cNvPr>
        <xdr:cNvSpPr/>
      </xdr:nvSpPr>
      <xdr:spPr>
        <a:xfrm>
          <a:off x="17937480" y="17805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76200</xdr:rowOff>
    </xdr:from>
    <xdr:to>
      <xdr:col>111</xdr:col>
      <xdr:colOff>177800</xdr:colOff>
      <xdr:row>106</xdr:row>
      <xdr:rowOff>86361</xdr:rowOff>
    </xdr:to>
    <xdr:cxnSp macro="">
      <xdr:nvCxnSpPr>
        <xdr:cNvPr id="939" name="直線コネクタ 938">
          <a:extLst>
            <a:ext uri="{FF2B5EF4-FFF2-40B4-BE49-F238E27FC236}">
              <a16:creationId xmlns:a16="http://schemas.microsoft.com/office/drawing/2014/main" id="{8B43CE93-7139-43E2-B80D-6180E9E8FDBA}"/>
            </a:ext>
          </a:extLst>
        </xdr:cNvPr>
        <xdr:cNvCxnSpPr/>
      </xdr:nvCxnSpPr>
      <xdr:spPr>
        <a:xfrm flipV="1">
          <a:off x="17988280" y="17846040"/>
          <a:ext cx="78994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45720</xdr:rowOff>
    </xdr:from>
    <xdr:to>
      <xdr:col>102</xdr:col>
      <xdr:colOff>165100</xdr:colOff>
      <xdr:row>106</xdr:row>
      <xdr:rowOff>147320</xdr:rowOff>
    </xdr:to>
    <xdr:sp macro="" textlink="">
      <xdr:nvSpPr>
        <xdr:cNvPr id="940" name="楕円 939">
          <a:extLst>
            <a:ext uri="{FF2B5EF4-FFF2-40B4-BE49-F238E27FC236}">
              <a16:creationId xmlns:a16="http://schemas.microsoft.com/office/drawing/2014/main" id="{02FAF44A-CC87-4A55-B376-42C0A75B537C}"/>
            </a:ext>
          </a:extLst>
        </xdr:cNvPr>
        <xdr:cNvSpPr/>
      </xdr:nvSpPr>
      <xdr:spPr>
        <a:xfrm>
          <a:off x="17162780" y="1781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86361</xdr:rowOff>
    </xdr:from>
    <xdr:to>
      <xdr:col>107</xdr:col>
      <xdr:colOff>50800</xdr:colOff>
      <xdr:row>106</xdr:row>
      <xdr:rowOff>96520</xdr:rowOff>
    </xdr:to>
    <xdr:cxnSp macro="">
      <xdr:nvCxnSpPr>
        <xdr:cNvPr id="941" name="直線コネクタ 940">
          <a:extLst>
            <a:ext uri="{FF2B5EF4-FFF2-40B4-BE49-F238E27FC236}">
              <a16:creationId xmlns:a16="http://schemas.microsoft.com/office/drawing/2014/main" id="{C45B0F1A-97C9-4628-9BDC-0225D305FAAE}"/>
            </a:ext>
          </a:extLst>
        </xdr:cNvPr>
        <xdr:cNvCxnSpPr/>
      </xdr:nvCxnSpPr>
      <xdr:spPr>
        <a:xfrm flipV="1">
          <a:off x="17213580" y="17856201"/>
          <a:ext cx="7747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52070</xdr:rowOff>
    </xdr:from>
    <xdr:to>
      <xdr:col>98</xdr:col>
      <xdr:colOff>38100</xdr:colOff>
      <xdr:row>106</xdr:row>
      <xdr:rowOff>153670</xdr:rowOff>
    </xdr:to>
    <xdr:sp macro="" textlink="">
      <xdr:nvSpPr>
        <xdr:cNvPr id="942" name="楕円 941">
          <a:extLst>
            <a:ext uri="{FF2B5EF4-FFF2-40B4-BE49-F238E27FC236}">
              <a16:creationId xmlns:a16="http://schemas.microsoft.com/office/drawing/2014/main" id="{FBE0C550-30EB-41A3-8392-03DEDBF7B3B2}"/>
            </a:ext>
          </a:extLst>
        </xdr:cNvPr>
        <xdr:cNvSpPr/>
      </xdr:nvSpPr>
      <xdr:spPr>
        <a:xfrm>
          <a:off x="16388080" y="178219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96520</xdr:rowOff>
    </xdr:from>
    <xdr:to>
      <xdr:col>102</xdr:col>
      <xdr:colOff>114300</xdr:colOff>
      <xdr:row>106</xdr:row>
      <xdr:rowOff>102870</xdr:rowOff>
    </xdr:to>
    <xdr:cxnSp macro="">
      <xdr:nvCxnSpPr>
        <xdr:cNvPr id="943" name="直線コネクタ 942">
          <a:extLst>
            <a:ext uri="{FF2B5EF4-FFF2-40B4-BE49-F238E27FC236}">
              <a16:creationId xmlns:a16="http://schemas.microsoft.com/office/drawing/2014/main" id="{28420666-F1E3-4F4A-854F-E6EC83E7FF87}"/>
            </a:ext>
          </a:extLst>
        </xdr:cNvPr>
        <xdr:cNvCxnSpPr/>
      </xdr:nvCxnSpPr>
      <xdr:spPr>
        <a:xfrm flipV="1">
          <a:off x="16431260" y="17866360"/>
          <a:ext cx="78232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944" name="n_1aveValue【庁舎】&#10;一人当たり面積">
          <a:extLst>
            <a:ext uri="{FF2B5EF4-FFF2-40B4-BE49-F238E27FC236}">
              <a16:creationId xmlns:a16="http://schemas.microsoft.com/office/drawing/2014/main" id="{3126EB70-4E12-4886-B868-D7D55DFA004E}"/>
            </a:ext>
          </a:extLst>
        </xdr:cNvPr>
        <xdr:cNvSpPr txBox="1"/>
      </xdr:nvSpPr>
      <xdr:spPr>
        <a:xfrm>
          <a:off x="18561127" y="17499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81297</xdr:rowOff>
    </xdr:from>
    <xdr:ext cx="469744" cy="259045"/>
    <xdr:sp macro="" textlink="">
      <xdr:nvSpPr>
        <xdr:cNvPr id="945" name="n_2aveValue【庁舎】&#10;一人当たり面積">
          <a:extLst>
            <a:ext uri="{FF2B5EF4-FFF2-40B4-BE49-F238E27FC236}">
              <a16:creationId xmlns:a16="http://schemas.microsoft.com/office/drawing/2014/main" id="{FC7CE50D-ACE1-444A-B23D-0991565F62C1}"/>
            </a:ext>
          </a:extLst>
        </xdr:cNvPr>
        <xdr:cNvSpPr txBox="1"/>
      </xdr:nvSpPr>
      <xdr:spPr>
        <a:xfrm>
          <a:off x="17776267" y="17515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946" name="n_3aveValue【庁舎】&#10;一人当たり面積">
          <a:extLst>
            <a:ext uri="{FF2B5EF4-FFF2-40B4-BE49-F238E27FC236}">
              <a16:creationId xmlns:a16="http://schemas.microsoft.com/office/drawing/2014/main" id="{DB2F510A-60D7-430F-A02F-36669E42CABD}"/>
            </a:ext>
          </a:extLst>
        </xdr:cNvPr>
        <xdr:cNvSpPr txBox="1"/>
      </xdr:nvSpPr>
      <xdr:spPr>
        <a:xfrm>
          <a:off x="17001567" y="1752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13988</xdr:rowOff>
    </xdr:from>
    <xdr:ext cx="469744" cy="259045"/>
    <xdr:sp macro="" textlink="">
      <xdr:nvSpPr>
        <xdr:cNvPr id="947" name="n_4aveValue【庁舎】&#10;一人当たり面積">
          <a:extLst>
            <a:ext uri="{FF2B5EF4-FFF2-40B4-BE49-F238E27FC236}">
              <a16:creationId xmlns:a16="http://schemas.microsoft.com/office/drawing/2014/main" id="{D2DA4D56-4929-4EEC-BC56-D27CBD0E6569}"/>
            </a:ext>
          </a:extLst>
        </xdr:cNvPr>
        <xdr:cNvSpPr txBox="1"/>
      </xdr:nvSpPr>
      <xdr:spPr>
        <a:xfrm>
          <a:off x="16226867" y="17951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118127</xdr:rowOff>
    </xdr:from>
    <xdr:ext cx="469744" cy="259045"/>
    <xdr:sp macro="" textlink="">
      <xdr:nvSpPr>
        <xdr:cNvPr id="948" name="n_1mainValue【庁舎】&#10;一人当たり面積">
          <a:extLst>
            <a:ext uri="{FF2B5EF4-FFF2-40B4-BE49-F238E27FC236}">
              <a16:creationId xmlns:a16="http://schemas.microsoft.com/office/drawing/2014/main" id="{414C5189-8386-4EE1-8515-7D95B99D373A}"/>
            </a:ext>
          </a:extLst>
        </xdr:cNvPr>
        <xdr:cNvSpPr txBox="1"/>
      </xdr:nvSpPr>
      <xdr:spPr>
        <a:xfrm>
          <a:off x="18561127" y="17887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128288</xdr:rowOff>
    </xdr:from>
    <xdr:ext cx="469744" cy="259045"/>
    <xdr:sp macro="" textlink="">
      <xdr:nvSpPr>
        <xdr:cNvPr id="949" name="n_2mainValue【庁舎】&#10;一人当たり面積">
          <a:extLst>
            <a:ext uri="{FF2B5EF4-FFF2-40B4-BE49-F238E27FC236}">
              <a16:creationId xmlns:a16="http://schemas.microsoft.com/office/drawing/2014/main" id="{9CF49EC0-A4C4-4078-99F5-55DAE57863E6}"/>
            </a:ext>
          </a:extLst>
        </xdr:cNvPr>
        <xdr:cNvSpPr txBox="1"/>
      </xdr:nvSpPr>
      <xdr:spPr>
        <a:xfrm>
          <a:off x="17776267" y="17898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138447</xdr:rowOff>
    </xdr:from>
    <xdr:ext cx="469744" cy="259045"/>
    <xdr:sp macro="" textlink="">
      <xdr:nvSpPr>
        <xdr:cNvPr id="950" name="n_3mainValue【庁舎】&#10;一人当たり面積">
          <a:extLst>
            <a:ext uri="{FF2B5EF4-FFF2-40B4-BE49-F238E27FC236}">
              <a16:creationId xmlns:a16="http://schemas.microsoft.com/office/drawing/2014/main" id="{9200BE1F-FC94-4656-95F1-FF6EF29E9020}"/>
            </a:ext>
          </a:extLst>
        </xdr:cNvPr>
        <xdr:cNvSpPr txBox="1"/>
      </xdr:nvSpPr>
      <xdr:spPr>
        <a:xfrm>
          <a:off x="17001567" y="17908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170197</xdr:rowOff>
    </xdr:from>
    <xdr:ext cx="469744" cy="259045"/>
    <xdr:sp macro="" textlink="">
      <xdr:nvSpPr>
        <xdr:cNvPr id="951" name="n_4mainValue【庁舎】&#10;一人当たり面積">
          <a:extLst>
            <a:ext uri="{FF2B5EF4-FFF2-40B4-BE49-F238E27FC236}">
              <a16:creationId xmlns:a16="http://schemas.microsoft.com/office/drawing/2014/main" id="{20B81C6D-5FB1-4749-957F-DA74A073C8D2}"/>
            </a:ext>
          </a:extLst>
        </xdr:cNvPr>
        <xdr:cNvSpPr txBox="1"/>
      </xdr:nvSpPr>
      <xdr:spPr>
        <a:xfrm>
          <a:off x="16226867" y="1760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2" name="正方形/長方形 951">
          <a:extLst>
            <a:ext uri="{FF2B5EF4-FFF2-40B4-BE49-F238E27FC236}">
              <a16:creationId xmlns:a16="http://schemas.microsoft.com/office/drawing/2014/main" id="{516BB248-57F3-45E6-9286-ABA1040565B2}"/>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3" name="正方形/長方形 952">
          <a:extLst>
            <a:ext uri="{FF2B5EF4-FFF2-40B4-BE49-F238E27FC236}">
              <a16:creationId xmlns:a16="http://schemas.microsoft.com/office/drawing/2014/main" id="{953571D4-82BB-4D55-A8CB-337CABE6D73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4" name="テキスト ボックス 953">
          <a:extLst>
            <a:ext uri="{FF2B5EF4-FFF2-40B4-BE49-F238E27FC236}">
              <a16:creationId xmlns:a16="http://schemas.microsoft.com/office/drawing/2014/main" id="{CFC14DCA-AD31-4730-BAF8-53859CE20E61}"/>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一般廃棄物処理施設、福祉施設及び庁舎の有形固定資産減価償却率は、類似団体を上回っている。図書館及び体育館・プールについては、類似団体を若干上回っており、保健センター・保健所については、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年度まで類似団体と同水準であったが、令和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年度は改修により類似団体を上回る結果となった。消防施設については、志摩広域消防組合の解散に伴う、志摩市消防本部の設立により、令和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年度以降類似団体を上回っている。市民会館は、類似団体を下回っている。合併特例債の活用により、新設・集約化が進み、今後の施設整備は、令和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年度に改訂した公共施設等総合管理計画に基づいて更新、改修、用途廃止を進めることとなるため、有形固定資産減価償却率に大きな変動はないと考えている。</a:t>
          </a:r>
        </a:p>
        <a:p>
          <a:r>
            <a:rPr kumimoji="1" lang="ja-JP" altLang="en-US" sz="1100">
              <a:latin typeface="ＭＳ Ｐゴシック" panose="020B0600070205080204" pitchFamily="50" charset="-128"/>
              <a:ea typeface="ＭＳ Ｐゴシック" panose="020B0600070205080204" pitchFamily="50" charset="-128"/>
            </a:rPr>
            <a:t>　また、維持管理経費の増加をケアしつつ、個別施設計画に基づいて、更なる集約化、複合化を進めるとともに、老朽化対策にも取り組んでいくこととしている。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Normal="100" workbookViewId="0"/>
  </sheetViews>
  <sheetFormatPr defaultColWidth="0" defaultRowHeight="10.8" zeroHeight="1" x14ac:dyDescent="0.2"/>
  <cols>
    <col min="1" max="11" width="2.109375" style="180" customWidth="1"/>
    <col min="12" max="12" width="2.21875" style="180" customWidth="1"/>
    <col min="13" max="17" width="2.33203125" style="180" customWidth="1"/>
    <col min="18" max="119" width="2.109375" style="180" customWidth="1"/>
    <col min="120" max="16384" width="0" style="180"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81"/>
      <c r="DK1" s="181"/>
      <c r="DL1" s="181"/>
      <c r="DM1" s="181"/>
      <c r="DN1" s="181"/>
      <c r="DO1" s="181"/>
    </row>
    <row r="2" spans="1:119" ht="24" thickBot="1" x14ac:dyDescent="0.25">
      <c r="B2" s="182" t="s">
        <v>77</v>
      </c>
      <c r="C2" s="182"/>
      <c r="D2" s="183"/>
    </row>
    <row r="3" spans="1:119" ht="18.75" customHeight="1" thickBot="1" x14ac:dyDescent="0.25">
      <c r="A3" s="181"/>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81"/>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28666160</v>
      </c>
      <c r="BO4" s="485"/>
      <c r="BP4" s="485"/>
      <c r="BQ4" s="485"/>
      <c r="BR4" s="485"/>
      <c r="BS4" s="485"/>
      <c r="BT4" s="485"/>
      <c r="BU4" s="486"/>
      <c r="BV4" s="484">
        <v>28742374</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4.5</v>
      </c>
      <c r="CU4" s="625"/>
      <c r="CV4" s="625"/>
      <c r="CW4" s="625"/>
      <c r="CX4" s="625"/>
      <c r="CY4" s="625"/>
      <c r="CZ4" s="625"/>
      <c r="DA4" s="626"/>
      <c r="DB4" s="624">
        <v>6.1</v>
      </c>
      <c r="DC4" s="625"/>
      <c r="DD4" s="625"/>
      <c r="DE4" s="625"/>
      <c r="DF4" s="625"/>
      <c r="DG4" s="625"/>
      <c r="DH4" s="625"/>
      <c r="DI4" s="626"/>
    </row>
    <row r="5" spans="1:119" ht="18.75" customHeight="1" x14ac:dyDescent="0.2">
      <c r="A5" s="181"/>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27953653</v>
      </c>
      <c r="BO5" s="456"/>
      <c r="BP5" s="456"/>
      <c r="BQ5" s="456"/>
      <c r="BR5" s="456"/>
      <c r="BS5" s="456"/>
      <c r="BT5" s="456"/>
      <c r="BU5" s="457"/>
      <c r="BV5" s="455">
        <v>27690584</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96.8</v>
      </c>
      <c r="CU5" s="453"/>
      <c r="CV5" s="453"/>
      <c r="CW5" s="453"/>
      <c r="CX5" s="453"/>
      <c r="CY5" s="453"/>
      <c r="CZ5" s="453"/>
      <c r="DA5" s="454"/>
      <c r="DB5" s="452">
        <v>99.5</v>
      </c>
      <c r="DC5" s="453"/>
      <c r="DD5" s="453"/>
      <c r="DE5" s="453"/>
      <c r="DF5" s="453"/>
      <c r="DG5" s="453"/>
      <c r="DH5" s="453"/>
      <c r="DI5" s="454"/>
    </row>
    <row r="6" spans="1:119" ht="18.75" customHeight="1" x14ac:dyDescent="0.2">
      <c r="A6" s="181"/>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712507</v>
      </c>
      <c r="BO6" s="456"/>
      <c r="BP6" s="456"/>
      <c r="BQ6" s="456"/>
      <c r="BR6" s="456"/>
      <c r="BS6" s="456"/>
      <c r="BT6" s="456"/>
      <c r="BU6" s="457"/>
      <c r="BV6" s="455">
        <v>1051790</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97.3</v>
      </c>
      <c r="CU6" s="599"/>
      <c r="CV6" s="599"/>
      <c r="CW6" s="599"/>
      <c r="CX6" s="599"/>
      <c r="CY6" s="599"/>
      <c r="CZ6" s="599"/>
      <c r="DA6" s="600"/>
      <c r="DB6" s="598">
        <v>100.7</v>
      </c>
      <c r="DC6" s="599"/>
      <c r="DD6" s="599"/>
      <c r="DE6" s="599"/>
      <c r="DF6" s="599"/>
      <c r="DG6" s="599"/>
      <c r="DH6" s="599"/>
      <c r="DI6" s="600"/>
    </row>
    <row r="7" spans="1:119" ht="18.75" customHeight="1" x14ac:dyDescent="0.2">
      <c r="A7" s="181"/>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16921</v>
      </c>
      <c r="BO7" s="456"/>
      <c r="BP7" s="456"/>
      <c r="BQ7" s="456"/>
      <c r="BR7" s="456"/>
      <c r="BS7" s="456"/>
      <c r="BT7" s="456"/>
      <c r="BU7" s="457"/>
      <c r="BV7" s="455">
        <v>77180</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15464700</v>
      </c>
      <c r="CU7" s="456"/>
      <c r="CV7" s="456"/>
      <c r="CW7" s="456"/>
      <c r="CX7" s="456"/>
      <c r="CY7" s="456"/>
      <c r="CZ7" s="456"/>
      <c r="DA7" s="457"/>
      <c r="DB7" s="455">
        <v>15955927</v>
      </c>
      <c r="DC7" s="456"/>
      <c r="DD7" s="456"/>
      <c r="DE7" s="456"/>
      <c r="DF7" s="456"/>
      <c r="DG7" s="456"/>
      <c r="DH7" s="456"/>
      <c r="DI7" s="457"/>
    </row>
    <row r="8" spans="1:119" ht="18.75" customHeight="1" thickBot="1" x14ac:dyDescent="0.25">
      <c r="A8" s="181"/>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104</v>
      </c>
      <c r="AV8" s="514"/>
      <c r="AW8" s="514"/>
      <c r="AX8" s="514"/>
      <c r="AY8" s="469" t="s">
        <v>105</v>
      </c>
      <c r="AZ8" s="470"/>
      <c r="BA8" s="470"/>
      <c r="BB8" s="470"/>
      <c r="BC8" s="470"/>
      <c r="BD8" s="470"/>
      <c r="BE8" s="470"/>
      <c r="BF8" s="470"/>
      <c r="BG8" s="470"/>
      <c r="BH8" s="470"/>
      <c r="BI8" s="470"/>
      <c r="BJ8" s="470"/>
      <c r="BK8" s="470"/>
      <c r="BL8" s="470"/>
      <c r="BM8" s="471"/>
      <c r="BN8" s="455">
        <v>695586</v>
      </c>
      <c r="BO8" s="456"/>
      <c r="BP8" s="456"/>
      <c r="BQ8" s="456"/>
      <c r="BR8" s="456"/>
      <c r="BS8" s="456"/>
      <c r="BT8" s="456"/>
      <c r="BU8" s="457"/>
      <c r="BV8" s="455">
        <v>974610</v>
      </c>
      <c r="BW8" s="456"/>
      <c r="BX8" s="456"/>
      <c r="BY8" s="456"/>
      <c r="BZ8" s="456"/>
      <c r="CA8" s="456"/>
      <c r="CB8" s="456"/>
      <c r="CC8" s="457"/>
      <c r="CD8" s="495" t="s">
        <v>106</v>
      </c>
      <c r="CE8" s="415"/>
      <c r="CF8" s="415"/>
      <c r="CG8" s="415"/>
      <c r="CH8" s="415"/>
      <c r="CI8" s="415"/>
      <c r="CJ8" s="415"/>
      <c r="CK8" s="415"/>
      <c r="CL8" s="415"/>
      <c r="CM8" s="415"/>
      <c r="CN8" s="415"/>
      <c r="CO8" s="415"/>
      <c r="CP8" s="415"/>
      <c r="CQ8" s="415"/>
      <c r="CR8" s="415"/>
      <c r="CS8" s="496"/>
      <c r="CT8" s="558">
        <v>0.39</v>
      </c>
      <c r="CU8" s="559"/>
      <c r="CV8" s="559"/>
      <c r="CW8" s="559"/>
      <c r="CX8" s="559"/>
      <c r="CY8" s="559"/>
      <c r="CZ8" s="559"/>
      <c r="DA8" s="560"/>
      <c r="DB8" s="558">
        <v>0.38</v>
      </c>
      <c r="DC8" s="559"/>
      <c r="DD8" s="559"/>
      <c r="DE8" s="559"/>
      <c r="DF8" s="559"/>
      <c r="DG8" s="559"/>
      <c r="DH8" s="559"/>
      <c r="DI8" s="560"/>
    </row>
    <row r="9" spans="1:119" ht="18.75" customHeight="1" thickBot="1" x14ac:dyDescent="0.25">
      <c r="A9" s="181"/>
      <c r="B9" s="587" t="s">
        <v>107</v>
      </c>
      <c r="C9" s="588"/>
      <c r="D9" s="588"/>
      <c r="E9" s="588"/>
      <c r="F9" s="588"/>
      <c r="G9" s="588"/>
      <c r="H9" s="588"/>
      <c r="I9" s="588"/>
      <c r="J9" s="588"/>
      <c r="K9" s="506"/>
      <c r="L9" s="589" t="s">
        <v>108</v>
      </c>
      <c r="M9" s="590"/>
      <c r="N9" s="590"/>
      <c r="O9" s="590"/>
      <c r="P9" s="590"/>
      <c r="Q9" s="591"/>
      <c r="R9" s="592">
        <v>46057</v>
      </c>
      <c r="S9" s="593"/>
      <c r="T9" s="593"/>
      <c r="U9" s="593"/>
      <c r="V9" s="594"/>
      <c r="W9" s="524" t="s">
        <v>109</v>
      </c>
      <c r="X9" s="525"/>
      <c r="Y9" s="525"/>
      <c r="Z9" s="525"/>
      <c r="AA9" s="525"/>
      <c r="AB9" s="525"/>
      <c r="AC9" s="525"/>
      <c r="AD9" s="525"/>
      <c r="AE9" s="525"/>
      <c r="AF9" s="525"/>
      <c r="AG9" s="525"/>
      <c r="AH9" s="525"/>
      <c r="AI9" s="525"/>
      <c r="AJ9" s="525"/>
      <c r="AK9" s="525"/>
      <c r="AL9" s="595"/>
      <c r="AM9" s="512" t="s">
        <v>110</v>
      </c>
      <c r="AN9" s="412"/>
      <c r="AO9" s="412"/>
      <c r="AP9" s="412"/>
      <c r="AQ9" s="412"/>
      <c r="AR9" s="412"/>
      <c r="AS9" s="412"/>
      <c r="AT9" s="413"/>
      <c r="AU9" s="513" t="s">
        <v>104</v>
      </c>
      <c r="AV9" s="514"/>
      <c r="AW9" s="514"/>
      <c r="AX9" s="514"/>
      <c r="AY9" s="469" t="s">
        <v>111</v>
      </c>
      <c r="AZ9" s="470"/>
      <c r="BA9" s="470"/>
      <c r="BB9" s="470"/>
      <c r="BC9" s="470"/>
      <c r="BD9" s="470"/>
      <c r="BE9" s="470"/>
      <c r="BF9" s="470"/>
      <c r="BG9" s="470"/>
      <c r="BH9" s="470"/>
      <c r="BI9" s="470"/>
      <c r="BJ9" s="470"/>
      <c r="BK9" s="470"/>
      <c r="BL9" s="470"/>
      <c r="BM9" s="471"/>
      <c r="BN9" s="455">
        <v>-279024</v>
      </c>
      <c r="BO9" s="456"/>
      <c r="BP9" s="456"/>
      <c r="BQ9" s="456"/>
      <c r="BR9" s="456"/>
      <c r="BS9" s="456"/>
      <c r="BT9" s="456"/>
      <c r="BU9" s="457"/>
      <c r="BV9" s="455">
        <v>31284</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16.5</v>
      </c>
      <c r="CU9" s="453"/>
      <c r="CV9" s="453"/>
      <c r="CW9" s="453"/>
      <c r="CX9" s="453"/>
      <c r="CY9" s="453"/>
      <c r="CZ9" s="453"/>
      <c r="DA9" s="454"/>
      <c r="DB9" s="452">
        <v>19.2</v>
      </c>
      <c r="DC9" s="453"/>
      <c r="DD9" s="453"/>
      <c r="DE9" s="453"/>
      <c r="DF9" s="453"/>
      <c r="DG9" s="453"/>
      <c r="DH9" s="453"/>
      <c r="DI9" s="454"/>
    </row>
    <row r="10" spans="1:119" ht="18.75" customHeight="1" thickBot="1" x14ac:dyDescent="0.25">
      <c r="A10" s="181"/>
      <c r="B10" s="587"/>
      <c r="C10" s="588"/>
      <c r="D10" s="588"/>
      <c r="E10" s="588"/>
      <c r="F10" s="588"/>
      <c r="G10" s="588"/>
      <c r="H10" s="588"/>
      <c r="I10" s="588"/>
      <c r="J10" s="588"/>
      <c r="K10" s="506"/>
      <c r="L10" s="411" t="s">
        <v>113</v>
      </c>
      <c r="M10" s="412"/>
      <c r="N10" s="412"/>
      <c r="O10" s="412"/>
      <c r="P10" s="412"/>
      <c r="Q10" s="413"/>
      <c r="R10" s="408">
        <v>50341</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104</v>
      </c>
      <c r="AV10" s="514"/>
      <c r="AW10" s="514"/>
      <c r="AX10" s="514"/>
      <c r="AY10" s="469" t="s">
        <v>115</v>
      </c>
      <c r="AZ10" s="470"/>
      <c r="BA10" s="470"/>
      <c r="BB10" s="470"/>
      <c r="BC10" s="470"/>
      <c r="BD10" s="470"/>
      <c r="BE10" s="470"/>
      <c r="BF10" s="470"/>
      <c r="BG10" s="470"/>
      <c r="BH10" s="470"/>
      <c r="BI10" s="470"/>
      <c r="BJ10" s="470"/>
      <c r="BK10" s="470"/>
      <c r="BL10" s="470"/>
      <c r="BM10" s="471"/>
      <c r="BN10" s="455">
        <v>1029550</v>
      </c>
      <c r="BO10" s="456"/>
      <c r="BP10" s="456"/>
      <c r="BQ10" s="456"/>
      <c r="BR10" s="456"/>
      <c r="BS10" s="456"/>
      <c r="BT10" s="456"/>
      <c r="BU10" s="457"/>
      <c r="BV10" s="455">
        <v>521430</v>
      </c>
      <c r="BW10" s="456"/>
      <c r="BX10" s="456"/>
      <c r="BY10" s="456"/>
      <c r="BZ10" s="456"/>
      <c r="CA10" s="456"/>
      <c r="CB10" s="456"/>
      <c r="CC10" s="457"/>
      <c r="CD10" s="184" t="s">
        <v>116</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81"/>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2">
      <c r="A12" s="181"/>
      <c r="B12" s="561" t="s">
        <v>123</v>
      </c>
      <c r="C12" s="562"/>
      <c r="D12" s="562"/>
      <c r="E12" s="562"/>
      <c r="F12" s="562"/>
      <c r="G12" s="562"/>
      <c r="H12" s="562"/>
      <c r="I12" s="562"/>
      <c r="J12" s="562"/>
      <c r="K12" s="563"/>
      <c r="L12" s="570" t="s">
        <v>124</v>
      </c>
      <c r="M12" s="571"/>
      <c r="N12" s="571"/>
      <c r="O12" s="571"/>
      <c r="P12" s="571"/>
      <c r="Q12" s="572"/>
      <c r="R12" s="573">
        <v>45114</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790623</v>
      </c>
      <c r="BO12" s="456"/>
      <c r="BP12" s="456"/>
      <c r="BQ12" s="456"/>
      <c r="BR12" s="456"/>
      <c r="BS12" s="456"/>
      <c r="BT12" s="456"/>
      <c r="BU12" s="457"/>
      <c r="BV12" s="455">
        <v>681052</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2">
      <c r="A13" s="181"/>
      <c r="B13" s="564"/>
      <c r="C13" s="565"/>
      <c r="D13" s="565"/>
      <c r="E13" s="565"/>
      <c r="F13" s="565"/>
      <c r="G13" s="565"/>
      <c r="H13" s="565"/>
      <c r="I13" s="565"/>
      <c r="J13" s="565"/>
      <c r="K13" s="566"/>
      <c r="L13" s="190"/>
      <c r="M13" s="539" t="s">
        <v>130</v>
      </c>
      <c r="N13" s="540"/>
      <c r="O13" s="540"/>
      <c r="P13" s="540"/>
      <c r="Q13" s="541"/>
      <c r="R13" s="542">
        <v>44603</v>
      </c>
      <c r="S13" s="543"/>
      <c r="T13" s="543"/>
      <c r="U13" s="543"/>
      <c r="V13" s="544"/>
      <c r="W13" s="545" t="s">
        <v>131</v>
      </c>
      <c r="X13" s="441"/>
      <c r="Y13" s="441"/>
      <c r="Z13" s="441"/>
      <c r="AA13" s="441"/>
      <c r="AB13" s="442"/>
      <c r="AC13" s="408">
        <v>1663</v>
      </c>
      <c r="AD13" s="409"/>
      <c r="AE13" s="409"/>
      <c r="AF13" s="409"/>
      <c r="AG13" s="410"/>
      <c r="AH13" s="408">
        <v>2084</v>
      </c>
      <c r="AI13" s="409"/>
      <c r="AJ13" s="409"/>
      <c r="AK13" s="409"/>
      <c r="AL13" s="468"/>
      <c r="AM13" s="512" t="s">
        <v>132</v>
      </c>
      <c r="AN13" s="412"/>
      <c r="AO13" s="412"/>
      <c r="AP13" s="412"/>
      <c r="AQ13" s="412"/>
      <c r="AR13" s="412"/>
      <c r="AS13" s="412"/>
      <c r="AT13" s="413"/>
      <c r="AU13" s="513" t="s">
        <v>104</v>
      </c>
      <c r="AV13" s="514"/>
      <c r="AW13" s="514"/>
      <c r="AX13" s="514"/>
      <c r="AY13" s="469" t="s">
        <v>133</v>
      </c>
      <c r="AZ13" s="470"/>
      <c r="BA13" s="470"/>
      <c r="BB13" s="470"/>
      <c r="BC13" s="470"/>
      <c r="BD13" s="470"/>
      <c r="BE13" s="470"/>
      <c r="BF13" s="470"/>
      <c r="BG13" s="470"/>
      <c r="BH13" s="470"/>
      <c r="BI13" s="470"/>
      <c r="BJ13" s="470"/>
      <c r="BK13" s="470"/>
      <c r="BL13" s="470"/>
      <c r="BM13" s="471"/>
      <c r="BN13" s="455">
        <v>-40097</v>
      </c>
      <c r="BO13" s="456"/>
      <c r="BP13" s="456"/>
      <c r="BQ13" s="456"/>
      <c r="BR13" s="456"/>
      <c r="BS13" s="456"/>
      <c r="BT13" s="456"/>
      <c r="BU13" s="457"/>
      <c r="BV13" s="455">
        <v>-128338</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8.8000000000000007</v>
      </c>
      <c r="CU13" s="453"/>
      <c r="CV13" s="453"/>
      <c r="CW13" s="453"/>
      <c r="CX13" s="453"/>
      <c r="CY13" s="453"/>
      <c r="CZ13" s="453"/>
      <c r="DA13" s="454"/>
      <c r="DB13" s="452">
        <v>9.8000000000000007</v>
      </c>
      <c r="DC13" s="453"/>
      <c r="DD13" s="453"/>
      <c r="DE13" s="453"/>
      <c r="DF13" s="453"/>
      <c r="DG13" s="453"/>
      <c r="DH13" s="453"/>
      <c r="DI13" s="454"/>
    </row>
    <row r="14" spans="1:119" ht="18.75" customHeight="1" thickBot="1" x14ac:dyDescent="0.25">
      <c r="A14" s="181"/>
      <c r="B14" s="564"/>
      <c r="C14" s="565"/>
      <c r="D14" s="565"/>
      <c r="E14" s="565"/>
      <c r="F14" s="565"/>
      <c r="G14" s="565"/>
      <c r="H14" s="565"/>
      <c r="I14" s="565"/>
      <c r="J14" s="565"/>
      <c r="K14" s="566"/>
      <c r="L14" s="529" t="s">
        <v>135</v>
      </c>
      <c r="M14" s="582"/>
      <c r="N14" s="582"/>
      <c r="O14" s="582"/>
      <c r="P14" s="582"/>
      <c r="Q14" s="583"/>
      <c r="R14" s="542">
        <v>46159</v>
      </c>
      <c r="S14" s="543"/>
      <c r="T14" s="543"/>
      <c r="U14" s="543"/>
      <c r="V14" s="544"/>
      <c r="W14" s="546"/>
      <c r="X14" s="444"/>
      <c r="Y14" s="444"/>
      <c r="Z14" s="444"/>
      <c r="AA14" s="444"/>
      <c r="AB14" s="445"/>
      <c r="AC14" s="535">
        <v>8.1</v>
      </c>
      <c r="AD14" s="536"/>
      <c r="AE14" s="536"/>
      <c r="AF14" s="536"/>
      <c r="AG14" s="537"/>
      <c r="AH14" s="535">
        <v>9</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15.4</v>
      </c>
      <c r="CU14" s="553"/>
      <c r="CV14" s="553"/>
      <c r="CW14" s="553"/>
      <c r="CX14" s="553"/>
      <c r="CY14" s="553"/>
      <c r="CZ14" s="553"/>
      <c r="DA14" s="554"/>
      <c r="DB14" s="552">
        <v>24.9</v>
      </c>
      <c r="DC14" s="553"/>
      <c r="DD14" s="553"/>
      <c r="DE14" s="553"/>
      <c r="DF14" s="553"/>
      <c r="DG14" s="553"/>
      <c r="DH14" s="553"/>
      <c r="DI14" s="554"/>
    </row>
    <row r="15" spans="1:119" ht="18.75" customHeight="1" x14ac:dyDescent="0.2">
      <c r="A15" s="181"/>
      <c r="B15" s="564"/>
      <c r="C15" s="565"/>
      <c r="D15" s="565"/>
      <c r="E15" s="565"/>
      <c r="F15" s="565"/>
      <c r="G15" s="565"/>
      <c r="H15" s="565"/>
      <c r="I15" s="565"/>
      <c r="J15" s="565"/>
      <c r="K15" s="566"/>
      <c r="L15" s="190"/>
      <c r="M15" s="539" t="s">
        <v>130</v>
      </c>
      <c r="N15" s="540"/>
      <c r="O15" s="540"/>
      <c r="P15" s="540"/>
      <c r="Q15" s="541"/>
      <c r="R15" s="542">
        <v>45703</v>
      </c>
      <c r="S15" s="543"/>
      <c r="T15" s="543"/>
      <c r="U15" s="543"/>
      <c r="V15" s="544"/>
      <c r="W15" s="545" t="s">
        <v>137</v>
      </c>
      <c r="X15" s="441"/>
      <c r="Y15" s="441"/>
      <c r="Z15" s="441"/>
      <c r="AA15" s="441"/>
      <c r="AB15" s="442"/>
      <c r="AC15" s="408">
        <v>3674</v>
      </c>
      <c r="AD15" s="409"/>
      <c r="AE15" s="409"/>
      <c r="AF15" s="409"/>
      <c r="AG15" s="410"/>
      <c r="AH15" s="408">
        <v>4358</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5627851</v>
      </c>
      <c r="BO15" s="485"/>
      <c r="BP15" s="485"/>
      <c r="BQ15" s="485"/>
      <c r="BR15" s="485"/>
      <c r="BS15" s="485"/>
      <c r="BT15" s="485"/>
      <c r="BU15" s="486"/>
      <c r="BV15" s="484">
        <v>5585420</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91"/>
      <c r="CU15" s="192"/>
      <c r="CV15" s="192"/>
      <c r="CW15" s="192"/>
      <c r="CX15" s="192"/>
      <c r="CY15" s="192"/>
      <c r="CZ15" s="192"/>
      <c r="DA15" s="193"/>
      <c r="DB15" s="191"/>
      <c r="DC15" s="192"/>
      <c r="DD15" s="192"/>
      <c r="DE15" s="192"/>
      <c r="DF15" s="192"/>
      <c r="DG15" s="192"/>
      <c r="DH15" s="192"/>
      <c r="DI15" s="193"/>
    </row>
    <row r="16" spans="1:119" ht="18.75" customHeight="1" x14ac:dyDescent="0.2">
      <c r="A16" s="181"/>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17.8</v>
      </c>
      <c r="AD16" s="536"/>
      <c r="AE16" s="536"/>
      <c r="AF16" s="536"/>
      <c r="AG16" s="537"/>
      <c r="AH16" s="535">
        <v>18.7</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13917341</v>
      </c>
      <c r="BO16" s="456"/>
      <c r="BP16" s="456"/>
      <c r="BQ16" s="456"/>
      <c r="BR16" s="456"/>
      <c r="BS16" s="456"/>
      <c r="BT16" s="456"/>
      <c r="BU16" s="457"/>
      <c r="BV16" s="455">
        <v>14271059</v>
      </c>
      <c r="BW16" s="456"/>
      <c r="BX16" s="456"/>
      <c r="BY16" s="456"/>
      <c r="BZ16" s="456"/>
      <c r="CA16" s="456"/>
      <c r="CB16" s="456"/>
      <c r="CC16" s="457"/>
      <c r="CD16" s="194"/>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81"/>
      <c r="B17" s="567"/>
      <c r="C17" s="568"/>
      <c r="D17" s="568"/>
      <c r="E17" s="568"/>
      <c r="F17" s="568"/>
      <c r="G17" s="568"/>
      <c r="H17" s="568"/>
      <c r="I17" s="568"/>
      <c r="J17" s="568"/>
      <c r="K17" s="569"/>
      <c r="L17" s="195"/>
      <c r="M17" s="548" t="s">
        <v>143</v>
      </c>
      <c r="N17" s="549"/>
      <c r="O17" s="549"/>
      <c r="P17" s="549"/>
      <c r="Q17" s="550"/>
      <c r="R17" s="532" t="s">
        <v>144</v>
      </c>
      <c r="S17" s="533"/>
      <c r="T17" s="533"/>
      <c r="U17" s="533"/>
      <c r="V17" s="534"/>
      <c r="W17" s="545" t="s">
        <v>145</v>
      </c>
      <c r="X17" s="441"/>
      <c r="Y17" s="441"/>
      <c r="Z17" s="441"/>
      <c r="AA17" s="441"/>
      <c r="AB17" s="442"/>
      <c r="AC17" s="408">
        <v>15302</v>
      </c>
      <c r="AD17" s="409"/>
      <c r="AE17" s="409"/>
      <c r="AF17" s="409"/>
      <c r="AG17" s="410"/>
      <c r="AH17" s="408">
        <v>16841</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7091449</v>
      </c>
      <c r="BO17" s="456"/>
      <c r="BP17" s="456"/>
      <c r="BQ17" s="456"/>
      <c r="BR17" s="456"/>
      <c r="BS17" s="456"/>
      <c r="BT17" s="456"/>
      <c r="BU17" s="457"/>
      <c r="BV17" s="455">
        <v>7063068</v>
      </c>
      <c r="BW17" s="456"/>
      <c r="BX17" s="456"/>
      <c r="BY17" s="456"/>
      <c r="BZ17" s="456"/>
      <c r="CA17" s="456"/>
      <c r="CB17" s="456"/>
      <c r="CC17" s="457"/>
      <c r="CD17" s="194"/>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81"/>
      <c r="B18" s="505" t="s">
        <v>147</v>
      </c>
      <c r="C18" s="506"/>
      <c r="D18" s="506"/>
      <c r="E18" s="507"/>
      <c r="F18" s="507"/>
      <c r="G18" s="507"/>
      <c r="H18" s="507"/>
      <c r="I18" s="507"/>
      <c r="J18" s="507"/>
      <c r="K18" s="507"/>
      <c r="L18" s="508">
        <v>178.93</v>
      </c>
      <c r="M18" s="508"/>
      <c r="N18" s="508"/>
      <c r="O18" s="508"/>
      <c r="P18" s="508"/>
      <c r="Q18" s="508"/>
      <c r="R18" s="509"/>
      <c r="S18" s="509"/>
      <c r="T18" s="509"/>
      <c r="U18" s="509"/>
      <c r="V18" s="510"/>
      <c r="W18" s="526"/>
      <c r="X18" s="527"/>
      <c r="Y18" s="527"/>
      <c r="Z18" s="527"/>
      <c r="AA18" s="527"/>
      <c r="AB18" s="551"/>
      <c r="AC18" s="425">
        <v>74.099999999999994</v>
      </c>
      <c r="AD18" s="426"/>
      <c r="AE18" s="426"/>
      <c r="AF18" s="426"/>
      <c r="AG18" s="511"/>
      <c r="AH18" s="425">
        <v>72.3</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15213128</v>
      </c>
      <c r="BO18" s="456"/>
      <c r="BP18" s="456"/>
      <c r="BQ18" s="456"/>
      <c r="BR18" s="456"/>
      <c r="BS18" s="456"/>
      <c r="BT18" s="456"/>
      <c r="BU18" s="457"/>
      <c r="BV18" s="455">
        <v>16060316</v>
      </c>
      <c r="BW18" s="456"/>
      <c r="BX18" s="456"/>
      <c r="BY18" s="456"/>
      <c r="BZ18" s="456"/>
      <c r="CA18" s="456"/>
      <c r="CB18" s="456"/>
      <c r="CC18" s="457"/>
      <c r="CD18" s="194"/>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81"/>
      <c r="B19" s="505" t="s">
        <v>149</v>
      </c>
      <c r="C19" s="506"/>
      <c r="D19" s="506"/>
      <c r="E19" s="507"/>
      <c r="F19" s="507"/>
      <c r="G19" s="507"/>
      <c r="H19" s="507"/>
      <c r="I19" s="507"/>
      <c r="J19" s="507"/>
      <c r="K19" s="507"/>
      <c r="L19" s="515">
        <v>257</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19542853</v>
      </c>
      <c r="BO19" s="456"/>
      <c r="BP19" s="456"/>
      <c r="BQ19" s="456"/>
      <c r="BR19" s="456"/>
      <c r="BS19" s="456"/>
      <c r="BT19" s="456"/>
      <c r="BU19" s="457"/>
      <c r="BV19" s="455">
        <v>19715113</v>
      </c>
      <c r="BW19" s="456"/>
      <c r="BX19" s="456"/>
      <c r="BY19" s="456"/>
      <c r="BZ19" s="456"/>
      <c r="CA19" s="456"/>
      <c r="CB19" s="456"/>
      <c r="CC19" s="457"/>
      <c r="CD19" s="194"/>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81"/>
      <c r="B20" s="505" t="s">
        <v>151</v>
      </c>
      <c r="C20" s="506"/>
      <c r="D20" s="506"/>
      <c r="E20" s="507"/>
      <c r="F20" s="507"/>
      <c r="G20" s="507"/>
      <c r="H20" s="507"/>
      <c r="I20" s="507"/>
      <c r="J20" s="507"/>
      <c r="K20" s="507"/>
      <c r="L20" s="515">
        <v>19568</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94"/>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81"/>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94"/>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81"/>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18341254</v>
      </c>
      <c r="BO22" s="485"/>
      <c r="BP22" s="485"/>
      <c r="BQ22" s="485"/>
      <c r="BR22" s="485"/>
      <c r="BS22" s="485"/>
      <c r="BT22" s="485"/>
      <c r="BU22" s="486"/>
      <c r="BV22" s="484">
        <v>19305113</v>
      </c>
      <c r="BW22" s="485"/>
      <c r="BX22" s="485"/>
      <c r="BY22" s="485"/>
      <c r="BZ22" s="485"/>
      <c r="CA22" s="485"/>
      <c r="CB22" s="485"/>
      <c r="CC22" s="486"/>
      <c r="CD22" s="194"/>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81"/>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11940539</v>
      </c>
      <c r="BO23" s="456"/>
      <c r="BP23" s="456"/>
      <c r="BQ23" s="456"/>
      <c r="BR23" s="456"/>
      <c r="BS23" s="456"/>
      <c r="BT23" s="456"/>
      <c r="BU23" s="457"/>
      <c r="BV23" s="455">
        <v>12772696</v>
      </c>
      <c r="BW23" s="456"/>
      <c r="BX23" s="456"/>
      <c r="BY23" s="456"/>
      <c r="BZ23" s="456"/>
      <c r="CA23" s="456"/>
      <c r="CB23" s="456"/>
      <c r="CC23" s="457"/>
      <c r="CD23" s="194"/>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81"/>
      <c r="B24" s="434"/>
      <c r="C24" s="435"/>
      <c r="D24" s="436"/>
      <c r="E24" s="411" t="s">
        <v>161</v>
      </c>
      <c r="F24" s="412"/>
      <c r="G24" s="412"/>
      <c r="H24" s="412"/>
      <c r="I24" s="412"/>
      <c r="J24" s="412"/>
      <c r="K24" s="413"/>
      <c r="L24" s="408">
        <v>1</v>
      </c>
      <c r="M24" s="409"/>
      <c r="N24" s="409"/>
      <c r="O24" s="409"/>
      <c r="P24" s="410"/>
      <c r="Q24" s="408">
        <v>9000</v>
      </c>
      <c r="R24" s="409"/>
      <c r="S24" s="409"/>
      <c r="T24" s="409"/>
      <c r="U24" s="409"/>
      <c r="V24" s="410"/>
      <c r="W24" s="498"/>
      <c r="X24" s="435"/>
      <c r="Y24" s="436"/>
      <c r="Z24" s="411" t="s">
        <v>162</v>
      </c>
      <c r="AA24" s="412"/>
      <c r="AB24" s="412"/>
      <c r="AC24" s="412"/>
      <c r="AD24" s="412"/>
      <c r="AE24" s="412"/>
      <c r="AF24" s="412"/>
      <c r="AG24" s="413"/>
      <c r="AH24" s="408">
        <v>607</v>
      </c>
      <c r="AI24" s="409"/>
      <c r="AJ24" s="409"/>
      <c r="AK24" s="409"/>
      <c r="AL24" s="410"/>
      <c r="AM24" s="408">
        <v>1847708</v>
      </c>
      <c r="AN24" s="409"/>
      <c r="AO24" s="409"/>
      <c r="AP24" s="409"/>
      <c r="AQ24" s="409"/>
      <c r="AR24" s="410"/>
      <c r="AS24" s="408">
        <v>3044</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9518936</v>
      </c>
      <c r="BO24" s="456"/>
      <c r="BP24" s="456"/>
      <c r="BQ24" s="456"/>
      <c r="BR24" s="456"/>
      <c r="BS24" s="456"/>
      <c r="BT24" s="456"/>
      <c r="BU24" s="457"/>
      <c r="BV24" s="455">
        <v>9633804</v>
      </c>
      <c r="BW24" s="456"/>
      <c r="BX24" s="456"/>
      <c r="BY24" s="456"/>
      <c r="BZ24" s="456"/>
      <c r="CA24" s="456"/>
      <c r="CB24" s="456"/>
      <c r="CC24" s="457"/>
      <c r="CD24" s="194"/>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81"/>
      <c r="B25" s="434"/>
      <c r="C25" s="435"/>
      <c r="D25" s="436"/>
      <c r="E25" s="411" t="s">
        <v>164</v>
      </c>
      <c r="F25" s="412"/>
      <c r="G25" s="412"/>
      <c r="H25" s="412"/>
      <c r="I25" s="412"/>
      <c r="J25" s="412"/>
      <c r="K25" s="413"/>
      <c r="L25" s="408">
        <v>1</v>
      </c>
      <c r="M25" s="409"/>
      <c r="N25" s="409"/>
      <c r="O25" s="409"/>
      <c r="P25" s="410"/>
      <c r="Q25" s="408">
        <v>7000</v>
      </c>
      <c r="R25" s="409"/>
      <c r="S25" s="409"/>
      <c r="T25" s="409"/>
      <c r="U25" s="409"/>
      <c r="V25" s="410"/>
      <c r="W25" s="498"/>
      <c r="X25" s="435"/>
      <c r="Y25" s="436"/>
      <c r="Z25" s="411" t="s">
        <v>165</v>
      </c>
      <c r="AA25" s="412"/>
      <c r="AB25" s="412"/>
      <c r="AC25" s="412"/>
      <c r="AD25" s="412"/>
      <c r="AE25" s="412"/>
      <c r="AF25" s="412"/>
      <c r="AG25" s="413"/>
      <c r="AH25" s="408">
        <v>147</v>
      </c>
      <c r="AI25" s="409"/>
      <c r="AJ25" s="409"/>
      <c r="AK25" s="409"/>
      <c r="AL25" s="410"/>
      <c r="AM25" s="408">
        <v>425565</v>
      </c>
      <c r="AN25" s="409"/>
      <c r="AO25" s="409"/>
      <c r="AP25" s="409"/>
      <c r="AQ25" s="409"/>
      <c r="AR25" s="410"/>
      <c r="AS25" s="408">
        <v>2895</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594564</v>
      </c>
      <c r="BO25" s="485"/>
      <c r="BP25" s="485"/>
      <c r="BQ25" s="485"/>
      <c r="BR25" s="485"/>
      <c r="BS25" s="485"/>
      <c r="BT25" s="485"/>
      <c r="BU25" s="486"/>
      <c r="BV25" s="484">
        <v>1394354</v>
      </c>
      <c r="BW25" s="485"/>
      <c r="BX25" s="485"/>
      <c r="BY25" s="485"/>
      <c r="BZ25" s="485"/>
      <c r="CA25" s="485"/>
      <c r="CB25" s="485"/>
      <c r="CC25" s="486"/>
      <c r="CD25" s="194"/>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81"/>
      <c r="B26" s="434"/>
      <c r="C26" s="435"/>
      <c r="D26" s="436"/>
      <c r="E26" s="411" t="s">
        <v>167</v>
      </c>
      <c r="F26" s="412"/>
      <c r="G26" s="412"/>
      <c r="H26" s="412"/>
      <c r="I26" s="412"/>
      <c r="J26" s="412"/>
      <c r="K26" s="413"/>
      <c r="L26" s="408">
        <v>1</v>
      </c>
      <c r="M26" s="409"/>
      <c r="N26" s="409"/>
      <c r="O26" s="409"/>
      <c r="P26" s="410"/>
      <c r="Q26" s="408">
        <v>6000</v>
      </c>
      <c r="R26" s="409"/>
      <c r="S26" s="409"/>
      <c r="T26" s="409"/>
      <c r="U26" s="409"/>
      <c r="V26" s="410"/>
      <c r="W26" s="498"/>
      <c r="X26" s="435"/>
      <c r="Y26" s="436"/>
      <c r="Z26" s="411" t="s">
        <v>168</v>
      </c>
      <c r="AA26" s="466"/>
      <c r="AB26" s="466"/>
      <c r="AC26" s="466"/>
      <c r="AD26" s="466"/>
      <c r="AE26" s="466"/>
      <c r="AF26" s="466"/>
      <c r="AG26" s="467"/>
      <c r="AH26" s="408">
        <v>44</v>
      </c>
      <c r="AI26" s="409"/>
      <c r="AJ26" s="409"/>
      <c r="AK26" s="409"/>
      <c r="AL26" s="410"/>
      <c r="AM26" s="408">
        <v>133320</v>
      </c>
      <c r="AN26" s="409"/>
      <c r="AO26" s="409"/>
      <c r="AP26" s="409"/>
      <c r="AQ26" s="409"/>
      <c r="AR26" s="410"/>
      <c r="AS26" s="408">
        <v>3030</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94"/>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81"/>
      <c r="B27" s="434"/>
      <c r="C27" s="435"/>
      <c r="D27" s="436"/>
      <c r="E27" s="411" t="s">
        <v>170</v>
      </c>
      <c r="F27" s="412"/>
      <c r="G27" s="412"/>
      <c r="H27" s="412"/>
      <c r="I27" s="412"/>
      <c r="J27" s="412"/>
      <c r="K27" s="413"/>
      <c r="L27" s="408">
        <v>1</v>
      </c>
      <c r="M27" s="409"/>
      <c r="N27" s="409"/>
      <c r="O27" s="409"/>
      <c r="P27" s="410"/>
      <c r="Q27" s="408">
        <v>4700</v>
      </c>
      <c r="R27" s="409"/>
      <c r="S27" s="409"/>
      <c r="T27" s="409"/>
      <c r="U27" s="409"/>
      <c r="V27" s="410"/>
      <c r="W27" s="498"/>
      <c r="X27" s="435"/>
      <c r="Y27" s="436"/>
      <c r="Z27" s="411" t="s">
        <v>171</v>
      </c>
      <c r="AA27" s="412"/>
      <c r="AB27" s="412"/>
      <c r="AC27" s="412"/>
      <c r="AD27" s="412"/>
      <c r="AE27" s="412"/>
      <c r="AF27" s="412"/>
      <c r="AG27" s="413"/>
      <c r="AH27" s="408">
        <v>31</v>
      </c>
      <c r="AI27" s="409"/>
      <c r="AJ27" s="409"/>
      <c r="AK27" s="409"/>
      <c r="AL27" s="410"/>
      <c r="AM27" s="408">
        <v>101893</v>
      </c>
      <c r="AN27" s="409"/>
      <c r="AO27" s="409"/>
      <c r="AP27" s="409"/>
      <c r="AQ27" s="409"/>
      <c r="AR27" s="410"/>
      <c r="AS27" s="408">
        <v>3287</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96"/>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81"/>
      <c r="B28" s="434"/>
      <c r="C28" s="435"/>
      <c r="D28" s="436"/>
      <c r="E28" s="411" t="s">
        <v>173</v>
      </c>
      <c r="F28" s="412"/>
      <c r="G28" s="412"/>
      <c r="H28" s="412"/>
      <c r="I28" s="412"/>
      <c r="J28" s="412"/>
      <c r="K28" s="413"/>
      <c r="L28" s="408">
        <v>1</v>
      </c>
      <c r="M28" s="409"/>
      <c r="N28" s="409"/>
      <c r="O28" s="409"/>
      <c r="P28" s="410"/>
      <c r="Q28" s="408">
        <v>3990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3089906</v>
      </c>
      <c r="BO28" s="485"/>
      <c r="BP28" s="485"/>
      <c r="BQ28" s="485"/>
      <c r="BR28" s="485"/>
      <c r="BS28" s="485"/>
      <c r="BT28" s="485"/>
      <c r="BU28" s="486"/>
      <c r="BV28" s="484">
        <v>2850979</v>
      </c>
      <c r="BW28" s="485"/>
      <c r="BX28" s="485"/>
      <c r="BY28" s="485"/>
      <c r="BZ28" s="485"/>
      <c r="CA28" s="485"/>
      <c r="CB28" s="485"/>
      <c r="CC28" s="486"/>
      <c r="CD28" s="194"/>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81"/>
      <c r="B29" s="434"/>
      <c r="C29" s="435"/>
      <c r="D29" s="436"/>
      <c r="E29" s="411" t="s">
        <v>176</v>
      </c>
      <c r="F29" s="412"/>
      <c r="G29" s="412"/>
      <c r="H29" s="412"/>
      <c r="I29" s="412"/>
      <c r="J29" s="412"/>
      <c r="K29" s="413"/>
      <c r="L29" s="408">
        <v>16</v>
      </c>
      <c r="M29" s="409"/>
      <c r="N29" s="409"/>
      <c r="O29" s="409"/>
      <c r="P29" s="410"/>
      <c r="Q29" s="408">
        <v>3700</v>
      </c>
      <c r="R29" s="409"/>
      <c r="S29" s="409"/>
      <c r="T29" s="409"/>
      <c r="U29" s="409"/>
      <c r="V29" s="410"/>
      <c r="W29" s="499"/>
      <c r="X29" s="500"/>
      <c r="Y29" s="501"/>
      <c r="Z29" s="411" t="s">
        <v>177</v>
      </c>
      <c r="AA29" s="412"/>
      <c r="AB29" s="412"/>
      <c r="AC29" s="412"/>
      <c r="AD29" s="412"/>
      <c r="AE29" s="412"/>
      <c r="AF29" s="412"/>
      <c r="AG29" s="413"/>
      <c r="AH29" s="408">
        <v>638</v>
      </c>
      <c r="AI29" s="409"/>
      <c r="AJ29" s="409"/>
      <c r="AK29" s="409"/>
      <c r="AL29" s="410"/>
      <c r="AM29" s="408">
        <v>1949601</v>
      </c>
      <c r="AN29" s="409"/>
      <c r="AO29" s="409"/>
      <c r="AP29" s="409"/>
      <c r="AQ29" s="409"/>
      <c r="AR29" s="410"/>
      <c r="AS29" s="408">
        <v>3056</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49869</v>
      </c>
      <c r="BO29" s="456"/>
      <c r="BP29" s="456"/>
      <c r="BQ29" s="456"/>
      <c r="BR29" s="456"/>
      <c r="BS29" s="456"/>
      <c r="BT29" s="456"/>
      <c r="BU29" s="457"/>
      <c r="BV29" s="455">
        <v>52218</v>
      </c>
      <c r="BW29" s="456"/>
      <c r="BX29" s="456"/>
      <c r="BY29" s="456"/>
      <c r="BZ29" s="456"/>
      <c r="CA29" s="456"/>
      <c r="CB29" s="456"/>
      <c r="CC29" s="457"/>
      <c r="CD29" s="196"/>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81"/>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97.3</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3941503</v>
      </c>
      <c r="BO30" s="490"/>
      <c r="BP30" s="490"/>
      <c r="BQ30" s="490"/>
      <c r="BR30" s="490"/>
      <c r="BS30" s="490"/>
      <c r="BT30" s="490"/>
      <c r="BU30" s="491"/>
      <c r="BV30" s="489">
        <v>4226941</v>
      </c>
      <c r="BW30" s="490"/>
      <c r="BX30" s="490"/>
      <c r="BY30" s="490"/>
      <c r="BZ30" s="490"/>
      <c r="CA30" s="490"/>
      <c r="CB30" s="490"/>
      <c r="CC30" s="491"/>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2">
      <c r="A31" s="181"/>
      <c r="B31" s="203"/>
      <c r="DI31" s="204"/>
    </row>
    <row r="32" spans="1:113" ht="13.5" customHeight="1" x14ac:dyDescent="0.2">
      <c r="A32" s="181"/>
      <c r="B32" s="205"/>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204"/>
    </row>
    <row r="33" spans="1:113" ht="13.5" customHeight="1" x14ac:dyDescent="0.2">
      <c r="A33" s="181"/>
      <c r="B33" s="205"/>
      <c r="C33" s="407" t="s">
        <v>186</v>
      </c>
      <c r="D33" s="407"/>
      <c r="E33" s="406" t="s">
        <v>187</v>
      </c>
      <c r="F33" s="406"/>
      <c r="G33" s="406"/>
      <c r="H33" s="406"/>
      <c r="I33" s="406"/>
      <c r="J33" s="406"/>
      <c r="K33" s="406"/>
      <c r="L33" s="406"/>
      <c r="M33" s="406"/>
      <c r="N33" s="406"/>
      <c r="O33" s="406"/>
      <c r="P33" s="406"/>
      <c r="Q33" s="406"/>
      <c r="R33" s="406"/>
      <c r="S33" s="406"/>
      <c r="T33" s="206"/>
      <c r="U33" s="407" t="s">
        <v>186</v>
      </c>
      <c r="V33" s="407"/>
      <c r="W33" s="406" t="s">
        <v>187</v>
      </c>
      <c r="X33" s="406"/>
      <c r="Y33" s="406"/>
      <c r="Z33" s="406"/>
      <c r="AA33" s="406"/>
      <c r="AB33" s="406"/>
      <c r="AC33" s="406"/>
      <c r="AD33" s="406"/>
      <c r="AE33" s="406"/>
      <c r="AF33" s="406"/>
      <c r="AG33" s="406"/>
      <c r="AH33" s="406"/>
      <c r="AI33" s="406"/>
      <c r="AJ33" s="406"/>
      <c r="AK33" s="406"/>
      <c r="AL33" s="206"/>
      <c r="AM33" s="407" t="s">
        <v>186</v>
      </c>
      <c r="AN33" s="407"/>
      <c r="AO33" s="406" t="s">
        <v>187</v>
      </c>
      <c r="AP33" s="406"/>
      <c r="AQ33" s="406"/>
      <c r="AR33" s="406"/>
      <c r="AS33" s="406"/>
      <c r="AT33" s="406"/>
      <c r="AU33" s="406"/>
      <c r="AV33" s="406"/>
      <c r="AW33" s="406"/>
      <c r="AX33" s="406"/>
      <c r="AY33" s="406"/>
      <c r="AZ33" s="406"/>
      <c r="BA33" s="406"/>
      <c r="BB33" s="406"/>
      <c r="BC33" s="406"/>
      <c r="BD33" s="207"/>
      <c r="BE33" s="406" t="s">
        <v>188</v>
      </c>
      <c r="BF33" s="406"/>
      <c r="BG33" s="406" t="s">
        <v>189</v>
      </c>
      <c r="BH33" s="406"/>
      <c r="BI33" s="406"/>
      <c r="BJ33" s="406"/>
      <c r="BK33" s="406"/>
      <c r="BL33" s="406"/>
      <c r="BM33" s="406"/>
      <c r="BN33" s="406"/>
      <c r="BO33" s="406"/>
      <c r="BP33" s="406"/>
      <c r="BQ33" s="406"/>
      <c r="BR33" s="406"/>
      <c r="BS33" s="406"/>
      <c r="BT33" s="406"/>
      <c r="BU33" s="406"/>
      <c r="BV33" s="207"/>
      <c r="BW33" s="407" t="s">
        <v>188</v>
      </c>
      <c r="BX33" s="407"/>
      <c r="BY33" s="406" t="s">
        <v>190</v>
      </c>
      <c r="BZ33" s="406"/>
      <c r="CA33" s="406"/>
      <c r="CB33" s="406"/>
      <c r="CC33" s="406"/>
      <c r="CD33" s="406"/>
      <c r="CE33" s="406"/>
      <c r="CF33" s="406"/>
      <c r="CG33" s="406"/>
      <c r="CH33" s="406"/>
      <c r="CI33" s="406"/>
      <c r="CJ33" s="406"/>
      <c r="CK33" s="406"/>
      <c r="CL33" s="406"/>
      <c r="CM33" s="406"/>
      <c r="CN33" s="206"/>
      <c r="CO33" s="407" t="s">
        <v>186</v>
      </c>
      <c r="CP33" s="407"/>
      <c r="CQ33" s="406" t="s">
        <v>191</v>
      </c>
      <c r="CR33" s="406"/>
      <c r="CS33" s="406"/>
      <c r="CT33" s="406"/>
      <c r="CU33" s="406"/>
      <c r="CV33" s="406"/>
      <c r="CW33" s="406"/>
      <c r="CX33" s="406"/>
      <c r="CY33" s="406"/>
      <c r="CZ33" s="406"/>
      <c r="DA33" s="406"/>
      <c r="DB33" s="406"/>
      <c r="DC33" s="406"/>
      <c r="DD33" s="406"/>
      <c r="DE33" s="406"/>
      <c r="DF33" s="206"/>
      <c r="DG33" s="405" t="s">
        <v>192</v>
      </c>
      <c r="DH33" s="405"/>
      <c r="DI33" s="208"/>
    </row>
    <row r="34" spans="1:113" ht="32.25" customHeight="1" x14ac:dyDescent="0.2">
      <c r="A34" s="181"/>
      <c r="B34" s="205"/>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81"/>
      <c r="U34" s="403">
        <f>IF(W34="","",MAX(C34:D43)+1)</f>
        <v>3</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81"/>
      <c r="AM34" s="403">
        <f>IF(AO34="","",MAX(C34:D43,U34:V43)+1)</f>
        <v>6</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81"/>
      <c r="BE34" s="403" t="str">
        <f>IF(BG34="","",MAX(C34:D43,U34:V43,AM34:AN43)+1)</f>
        <v/>
      </c>
      <c r="BF34" s="403"/>
      <c r="BG34" s="404"/>
      <c r="BH34" s="404"/>
      <c r="BI34" s="404"/>
      <c r="BJ34" s="404"/>
      <c r="BK34" s="404"/>
      <c r="BL34" s="404"/>
      <c r="BM34" s="404"/>
      <c r="BN34" s="404"/>
      <c r="BO34" s="404"/>
      <c r="BP34" s="404"/>
      <c r="BQ34" s="404"/>
      <c r="BR34" s="404"/>
      <c r="BS34" s="404"/>
      <c r="BT34" s="404"/>
      <c r="BU34" s="404"/>
      <c r="BV34" s="181"/>
      <c r="BW34" s="403">
        <f>IF(BY34="","",MAX(C34:D43,U34:V43,AM34:AN43,BE34:BF43)+1)</f>
        <v>9</v>
      </c>
      <c r="BX34" s="403"/>
      <c r="BY34" s="404" t="str">
        <f>IF('各会計、関係団体の財政状況及び健全化判断比率'!B68="","",'各会計、関係団体の財政状況及び健全化判断比率'!B68)</f>
        <v>志摩広域行政組合（一般会計）</v>
      </c>
      <c r="BZ34" s="404"/>
      <c r="CA34" s="404"/>
      <c r="CB34" s="404"/>
      <c r="CC34" s="404"/>
      <c r="CD34" s="404"/>
      <c r="CE34" s="404"/>
      <c r="CF34" s="404"/>
      <c r="CG34" s="404"/>
      <c r="CH34" s="404"/>
      <c r="CI34" s="404"/>
      <c r="CJ34" s="404"/>
      <c r="CK34" s="404"/>
      <c r="CL34" s="404"/>
      <c r="CM34" s="404"/>
      <c r="CN34" s="181"/>
      <c r="CO34" s="403">
        <f>IF(CQ34="","",MAX(C34:D43,U34:V43,AM34:AN43,BE34:BF43,BW34:BX43)+1)</f>
        <v>19</v>
      </c>
      <c r="CP34" s="403"/>
      <c r="CQ34" s="404" t="str">
        <f>IF('各会計、関係団体の財政状況及び健全化判断比率'!BS7="","",'各会計、関係団体の財政状況及び健全化判断比率'!BS7)</f>
        <v>志摩まちづくり株式会社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208"/>
    </row>
    <row r="35" spans="1:113" ht="32.25" customHeight="1" x14ac:dyDescent="0.2">
      <c r="A35" s="181"/>
      <c r="B35" s="205"/>
      <c r="C35" s="403">
        <f>IF(E35="","",C34+1)</f>
        <v>2</v>
      </c>
      <c r="D35" s="403"/>
      <c r="E35" s="404" t="str">
        <f>IF('各会計、関係団体の財政状況及び健全化判断比率'!B8="","",'各会計、関係団体の財政状況及び健全化判断比率'!B8)</f>
        <v>住宅新築資金等貸付事業特別会計</v>
      </c>
      <c r="F35" s="404"/>
      <c r="G35" s="404"/>
      <c r="H35" s="404"/>
      <c r="I35" s="404"/>
      <c r="J35" s="404"/>
      <c r="K35" s="404"/>
      <c r="L35" s="404"/>
      <c r="M35" s="404"/>
      <c r="N35" s="404"/>
      <c r="O35" s="404"/>
      <c r="P35" s="404"/>
      <c r="Q35" s="404"/>
      <c r="R35" s="404"/>
      <c r="S35" s="404"/>
      <c r="T35" s="181"/>
      <c r="U35" s="403">
        <f>IF(W35="","",U34+1)</f>
        <v>4</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81"/>
      <c r="AM35" s="403">
        <f t="shared" ref="AM35:AM43" si="0">IF(AO35="","",AM34+1)</f>
        <v>7</v>
      </c>
      <c r="AN35" s="403"/>
      <c r="AO35" s="404" t="str">
        <f>IF('各会計、関係団体の財政状況及び健全化判断比率'!B32="","",'各会計、関係団体の財政状況及び健全化判断比率'!B32)</f>
        <v>下水道事業会計</v>
      </c>
      <c r="AP35" s="404"/>
      <c r="AQ35" s="404"/>
      <c r="AR35" s="404"/>
      <c r="AS35" s="404"/>
      <c r="AT35" s="404"/>
      <c r="AU35" s="404"/>
      <c r="AV35" s="404"/>
      <c r="AW35" s="404"/>
      <c r="AX35" s="404"/>
      <c r="AY35" s="404"/>
      <c r="AZ35" s="404"/>
      <c r="BA35" s="404"/>
      <c r="BB35" s="404"/>
      <c r="BC35" s="404"/>
      <c r="BD35" s="181"/>
      <c r="BE35" s="403" t="str">
        <f t="shared" ref="BE35:BE43" si="1">IF(BG35="","",BE34+1)</f>
        <v/>
      </c>
      <c r="BF35" s="403"/>
      <c r="BG35" s="404"/>
      <c r="BH35" s="404"/>
      <c r="BI35" s="404"/>
      <c r="BJ35" s="404"/>
      <c r="BK35" s="404"/>
      <c r="BL35" s="404"/>
      <c r="BM35" s="404"/>
      <c r="BN35" s="404"/>
      <c r="BO35" s="404"/>
      <c r="BP35" s="404"/>
      <c r="BQ35" s="404"/>
      <c r="BR35" s="404"/>
      <c r="BS35" s="404"/>
      <c r="BT35" s="404"/>
      <c r="BU35" s="404"/>
      <c r="BV35" s="181"/>
      <c r="BW35" s="403">
        <f t="shared" ref="BW35:BW43" si="2">IF(BY35="","",BW34+1)</f>
        <v>10</v>
      </c>
      <c r="BX35" s="403"/>
      <c r="BY35" s="404" t="str">
        <f>IF('各会計、関係団体の財政状況及び健全化判断比率'!B69="","",'各会計、関係団体の財政状況及び健全化判断比率'!B69)</f>
        <v>志摩広域行政組合（才庭寮特別会計）</v>
      </c>
      <c r="BZ35" s="404"/>
      <c r="CA35" s="404"/>
      <c r="CB35" s="404"/>
      <c r="CC35" s="404"/>
      <c r="CD35" s="404"/>
      <c r="CE35" s="404"/>
      <c r="CF35" s="404"/>
      <c r="CG35" s="404"/>
      <c r="CH35" s="404"/>
      <c r="CI35" s="404"/>
      <c r="CJ35" s="404"/>
      <c r="CK35" s="404"/>
      <c r="CL35" s="404"/>
      <c r="CM35" s="404"/>
      <c r="CN35" s="181"/>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208"/>
    </row>
    <row r="36" spans="1:113" ht="32.25" customHeight="1" x14ac:dyDescent="0.2">
      <c r="A36" s="181"/>
      <c r="B36" s="205"/>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81"/>
      <c r="U36" s="403">
        <f t="shared" ref="U36:U43" si="4">IF(W36="","",U35+1)</f>
        <v>5</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81"/>
      <c r="AM36" s="403">
        <f t="shared" si="0"/>
        <v>8</v>
      </c>
      <c r="AN36" s="403"/>
      <c r="AO36" s="404" t="str">
        <f>IF('各会計、関係団体の財政状況及び健全化判断比率'!B33="","",'各会計、関係団体の財政状況及び健全化判断比率'!B33)</f>
        <v>病院事業会計</v>
      </c>
      <c r="AP36" s="404"/>
      <c r="AQ36" s="404"/>
      <c r="AR36" s="404"/>
      <c r="AS36" s="404"/>
      <c r="AT36" s="404"/>
      <c r="AU36" s="404"/>
      <c r="AV36" s="404"/>
      <c r="AW36" s="404"/>
      <c r="AX36" s="404"/>
      <c r="AY36" s="404"/>
      <c r="AZ36" s="404"/>
      <c r="BA36" s="404"/>
      <c r="BB36" s="404"/>
      <c r="BC36" s="404"/>
      <c r="BD36" s="181"/>
      <c r="BE36" s="403" t="str">
        <f t="shared" si="1"/>
        <v/>
      </c>
      <c r="BF36" s="403"/>
      <c r="BG36" s="404"/>
      <c r="BH36" s="404"/>
      <c r="BI36" s="404"/>
      <c r="BJ36" s="404"/>
      <c r="BK36" s="404"/>
      <c r="BL36" s="404"/>
      <c r="BM36" s="404"/>
      <c r="BN36" s="404"/>
      <c r="BO36" s="404"/>
      <c r="BP36" s="404"/>
      <c r="BQ36" s="404"/>
      <c r="BR36" s="404"/>
      <c r="BS36" s="404"/>
      <c r="BT36" s="404"/>
      <c r="BU36" s="404"/>
      <c r="BV36" s="181"/>
      <c r="BW36" s="403">
        <f t="shared" si="2"/>
        <v>11</v>
      </c>
      <c r="BX36" s="403"/>
      <c r="BY36" s="404" t="str">
        <f>IF('各会計、関係団体の財政状況及び健全化判断比率'!B70="","",'各会計、関係団体の財政状況及び健全化判断比率'!B70)</f>
        <v>志摩広域行政組合（ともやま苑特別会計）</v>
      </c>
      <c r="BZ36" s="404"/>
      <c r="CA36" s="404"/>
      <c r="CB36" s="404"/>
      <c r="CC36" s="404"/>
      <c r="CD36" s="404"/>
      <c r="CE36" s="404"/>
      <c r="CF36" s="404"/>
      <c r="CG36" s="404"/>
      <c r="CH36" s="404"/>
      <c r="CI36" s="404"/>
      <c r="CJ36" s="404"/>
      <c r="CK36" s="404"/>
      <c r="CL36" s="404"/>
      <c r="CM36" s="404"/>
      <c r="CN36" s="181"/>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208"/>
    </row>
    <row r="37" spans="1:113" ht="32.25" customHeight="1" x14ac:dyDescent="0.2">
      <c r="A37" s="181"/>
      <c r="B37" s="205"/>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81"/>
      <c r="U37" s="403" t="str">
        <f t="shared" si="4"/>
        <v/>
      </c>
      <c r="V37" s="403"/>
      <c r="W37" s="404"/>
      <c r="X37" s="404"/>
      <c r="Y37" s="404"/>
      <c r="Z37" s="404"/>
      <c r="AA37" s="404"/>
      <c r="AB37" s="404"/>
      <c r="AC37" s="404"/>
      <c r="AD37" s="404"/>
      <c r="AE37" s="404"/>
      <c r="AF37" s="404"/>
      <c r="AG37" s="404"/>
      <c r="AH37" s="404"/>
      <c r="AI37" s="404"/>
      <c r="AJ37" s="404"/>
      <c r="AK37" s="404"/>
      <c r="AL37" s="181"/>
      <c r="AM37" s="403" t="str">
        <f t="shared" si="0"/>
        <v/>
      </c>
      <c r="AN37" s="403"/>
      <c r="AO37" s="404"/>
      <c r="AP37" s="404"/>
      <c r="AQ37" s="404"/>
      <c r="AR37" s="404"/>
      <c r="AS37" s="404"/>
      <c r="AT37" s="404"/>
      <c r="AU37" s="404"/>
      <c r="AV37" s="404"/>
      <c r="AW37" s="404"/>
      <c r="AX37" s="404"/>
      <c r="AY37" s="404"/>
      <c r="AZ37" s="404"/>
      <c r="BA37" s="404"/>
      <c r="BB37" s="404"/>
      <c r="BC37" s="404"/>
      <c r="BD37" s="181"/>
      <c r="BE37" s="403" t="str">
        <f t="shared" si="1"/>
        <v/>
      </c>
      <c r="BF37" s="403"/>
      <c r="BG37" s="404"/>
      <c r="BH37" s="404"/>
      <c r="BI37" s="404"/>
      <c r="BJ37" s="404"/>
      <c r="BK37" s="404"/>
      <c r="BL37" s="404"/>
      <c r="BM37" s="404"/>
      <c r="BN37" s="404"/>
      <c r="BO37" s="404"/>
      <c r="BP37" s="404"/>
      <c r="BQ37" s="404"/>
      <c r="BR37" s="404"/>
      <c r="BS37" s="404"/>
      <c r="BT37" s="404"/>
      <c r="BU37" s="404"/>
      <c r="BV37" s="181"/>
      <c r="BW37" s="403">
        <f t="shared" si="2"/>
        <v>12</v>
      </c>
      <c r="BX37" s="403"/>
      <c r="BY37" s="404" t="str">
        <f>IF('各会計、関係団体の財政状況及び健全化判断比率'!B71="","",'各会計、関係団体の財政状況及び健全化判断比率'!B71)</f>
        <v>志摩広域行政組合（福祉センター）</v>
      </c>
      <c r="BZ37" s="404"/>
      <c r="CA37" s="404"/>
      <c r="CB37" s="404"/>
      <c r="CC37" s="404"/>
      <c r="CD37" s="404"/>
      <c r="CE37" s="404"/>
      <c r="CF37" s="404"/>
      <c r="CG37" s="404"/>
      <c r="CH37" s="404"/>
      <c r="CI37" s="404"/>
      <c r="CJ37" s="404"/>
      <c r="CK37" s="404"/>
      <c r="CL37" s="404"/>
      <c r="CM37" s="404"/>
      <c r="CN37" s="181"/>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208"/>
    </row>
    <row r="38" spans="1:113" ht="32.25" customHeight="1" x14ac:dyDescent="0.2">
      <c r="A38" s="181"/>
      <c r="B38" s="205"/>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81"/>
      <c r="U38" s="403" t="str">
        <f t="shared" si="4"/>
        <v/>
      </c>
      <c r="V38" s="403"/>
      <c r="W38" s="404"/>
      <c r="X38" s="404"/>
      <c r="Y38" s="404"/>
      <c r="Z38" s="404"/>
      <c r="AA38" s="404"/>
      <c r="AB38" s="404"/>
      <c r="AC38" s="404"/>
      <c r="AD38" s="404"/>
      <c r="AE38" s="404"/>
      <c r="AF38" s="404"/>
      <c r="AG38" s="404"/>
      <c r="AH38" s="404"/>
      <c r="AI38" s="404"/>
      <c r="AJ38" s="404"/>
      <c r="AK38" s="404"/>
      <c r="AL38" s="181"/>
      <c r="AM38" s="403" t="str">
        <f t="shared" si="0"/>
        <v/>
      </c>
      <c r="AN38" s="403"/>
      <c r="AO38" s="404"/>
      <c r="AP38" s="404"/>
      <c r="AQ38" s="404"/>
      <c r="AR38" s="404"/>
      <c r="AS38" s="404"/>
      <c r="AT38" s="404"/>
      <c r="AU38" s="404"/>
      <c r="AV38" s="404"/>
      <c r="AW38" s="404"/>
      <c r="AX38" s="404"/>
      <c r="AY38" s="404"/>
      <c r="AZ38" s="404"/>
      <c r="BA38" s="404"/>
      <c r="BB38" s="404"/>
      <c r="BC38" s="404"/>
      <c r="BD38" s="181"/>
      <c r="BE38" s="403" t="str">
        <f t="shared" si="1"/>
        <v/>
      </c>
      <c r="BF38" s="403"/>
      <c r="BG38" s="404"/>
      <c r="BH38" s="404"/>
      <c r="BI38" s="404"/>
      <c r="BJ38" s="404"/>
      <c r="BK38" s="404"/>
      <c r="BL38" s="404"/>
      <c r="BM38" s="404"/>
      <c r="BN38" s="404"/>
      <c r="BO38" s="404"/>
      <c r="BP38" s="404"/>
      <c r="BQ38" s="404"/>
      <c r="BR38" s="404"/>
      <c r="BS38" s="404"/>
      <c r="BT38" s="404"/>
      <c r="BU38" s="404"/>
      <c r="BV38" s="181"/>
      <c r="BW38" s="403">
        <f t="shared" si="2"/>
        <v>13</v>
      </c>
      <c r="BX38" s="403"/>
      <c r="BY38" s="404" t="str">
        <f>IF('各会計、関係団体の財政状況及び健全化判断比率'!B72="","",'各会計、関係団体の財政状況及び健全化判断比率'!B72)</f>
        <v>三重県市町総合事務組合（一般会計）</v>
      </c>
      <c r="BZ38" s="404"/>
      <c r="CA38" s="404"/>
      <c r="CB38" s="404"/>
      <c r="CC38" s="404"/>
      <c r="CD38" s="404"/>
      <c r="CE38" s="404"/>
      <c r="CF38" s="404"/>
      <c r="CG38" s="404"/>
      <c r="CH38" s="404"/>
      <c r="CI38" s="404"/>
      <c r="CJ38" s="404"/>
      <c r="CK38" s="404"/>
      <c r="CL38" s="404"/>
      <c r="CM38" s="404"/>
      <c r="CN38" s="181"/>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208"/>
    </row>
    <row r="39" spans="1:113" ht="32.25" customHeight="1" x14ac:dyDescent="0.2">
      <c r="A39" s="181"/>
      <c r="B39" s="205"/>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81"/>
      <c r="U39" s="403" t="str">
        <f t="shared" si="4"/>
        <v/>
      </c>
      <c r="V39" s="403"/>
      <c r="W39" s="404"/>
      <c r="X39" s="404"/>
      <c r="Y39" s="404"/>
      <c r="Z39" s="404"/>
      <c r="AA39" s="404"/>
      <c r="AB39" s="404"/>
      <c r="AC39" s="404"/>
      <c r="AD39" s="404"/>
      <c r="AE39" s="404"/>
      <c r="AF39" s="404"/>
      <c r="AG39" s="404"/>
      <c r="AH39" s="404"/>
      <c r="AI39" s="404"/>
      <c r="AJ39" s="404"/>
      <c r="AK39" s="404"/>
      <c r="AL39" s="181"/>
      <c r="AM39" s="403" t="str">
        <f t="shared" si="0"/>
        <v/>
      </c>
      <c r="AN39" s="403"/>
      <c r="AO39" s="404"/>
      <c r="AP39" s="404"/>
      <c r="AQ39" s="404"/>
      <c r="AR39" s="404"/>
      <c r="AS39" s="404"/>
      <c r="AT39" s="404"/>
      <c r="AU39" s="404"/>
      <c r="AV39" s="404"/>
      <c r="AW39" s="404"/>
      <c r="AX39" s="404"/>
      <c r="AY39" s="404"/>
      <c r="AZ39" s="404"/>
      <c r="BA39" s="404"/>
      <c r="BB39" s="404"/>
      <c r="BC39" s="404"/>
      <c r="BD39" s="181"/>
      <c r="BE39" s="403" t="str">
        <f t="shared" si="1"/>
        <v/>
      </c>
      <c r="BF39" s="403"/>
      <c r="BG39" s="404"/>
      <c r="BH39" s="404"/>
      <c r="BI39" s="404"/>
      <c r="BJ39" s="404"/>
      <c r="BK39" s="404"/>
      <c r="BL39" s="404"/>
      <c r="BM39" s="404"/>
      <c r="BN39" s="404"/>
      <c r="BO39" s="404"/>
      <c r="BP39" s="404"/>
      <c r="BQ39" s="404"/>
      <c r="BR39" s="404"/>
      <c r="BS39" s="404"/>
      <c r="BT39" s="404"/>
      <c r="BU39" s="404"/>
      <c r="BV39" s="181"/>
      <c r="BW39" s="403">
        <f t="shared" si="2"/>
        <v>14</v>
      </c>
      <c r="BX39" s="403"/>
      <c r="BY39" s="404" t="str">
        <f>IF('各会計、関係団体の財政状況及び健全化判断比率'!B73="","",'各会計、関係団体の財政状況及び健全化判断比率'!B73)</f>
        <v>三重県市町総合事務組合（共同研修特別会計）</v>
      </c>
      <c r="BZ39" s="404"/>
      <c r="CA39" s="404"/>
      <c r="CB39" s="404"/>
      <c r="CC39" s="404"/>
      <c r="CD39" s="404"/>
      <c r="CE39" s="404"/>
      <c r="CF39" s="404"/>
      <c r="CG39" s="404"/>
      <c r="CH39" s="404"/>
      <c r="CI39" s="404"/>
      <c r="CJ39" s="404"/>
      <c r="CK39" s="404"/>
      <c r="CL39" s="404"/>
      <c r="CM39" s="404"/>
      <c r="CN39" s="181"/>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208"/>
    </row>
    <row r="40" spans="1:113" ht="32.25" customHeight="1" x14ac:dyDescent="0.2">
      <c r="A40" s="181"/>
      <c r="B40" s="205"/>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81"/>
      <c r="U40" s="403" t="str">
        <f t="shared" si="4"/>
        <v/>
      </c>
      <c r="V40" s="403"/>
      <c r="W40" s="404"/>
      <c r="X40" s="404"/>
      <c r="Y40" s="404"/>
      <c r="Z40" s="404"/>
      <c r="AA40" s="404"/>
      <c r="AB40" s="404"/>
      <c r="AC40" s="404"/>
      <c r="AD40" s="404"/>
      <c r="AE40" s="404"/>
      <c r="AF40" s="404"/>
      <c r="AG40" s="404"/>
      <c r="AH40" s="404"/>
      <c r="AI40" s="404"/>
      <c r="AJ40" s="404"/>
      <c r="AK40" s="404"/>
      <c r="AL40" s="181"/>
      <c r="AM40" s="403" t="str">
        <f t="shared" si="0"/>
        <v/>
      </c>
      <c r="AN40" s="403"/>
      <c r="AO40" s="404"/>
      <c r="AP40" s="404"/>
      <c r="AQ40" s="404"/>
      <c r="AR40" s="404"/>
      <c r="AS40" s="404"/>
      <c r="AT40" s="404"/>
      <c r="AU40" s="404"/>
      <c r="AV40" s="404"/>
      <c r="AW40" s="404"/>
      <c r="AX40" s="404"/>
      <c r="AY40" s="404"/>
      <c r="AZ40" s="404"/>
      <c r="BA40" s="404"/>
      <c r="BB40" s="404"/>
      <c r="BC40" s="404"/>
      <c r="BD40" s="181"/>
      <c r="BE40" s="403" t="str">
        <f t="shared" si="1"/>
        <v/>
      </c>
      <c r="BF40" s="403"/>
      <c r="BG40" s="404"/>
      <c r="BH40" s="404"/>
      <c r="BI40" s="404"/>
      <c r="BJ40" s="404"/>
      <c r="BK40" s="404"/>
      <c r="BL40" s="404"/>
      <c r="BM40" s="404"/>
      <c r="BN40" s="404"/>
      <c r="BO40" s="404"/>
      <c r="BP40" s="404"/>
      <c r="BQ40" s="404"/>
      <c r="BR40" s="404"/>
      <c r="BS40" s="404"/>
      <c r="BT40" s="404"/>
      <c r="BU40" s="404"/>
      <c r="BV40" s="181"/>
      <c r="BW40" s="403">
        <f t="shared" si="2"/>
        <v>15</v>
      </c>
      <c r="BX40" s="403"/>
      <c r="BY40" s="404" t="str">
        <f>IF('各会計、関係団体の財政状況及び健全化判断比率'!B74="","",'各会計、関係団体の財政状況及び健全化判断比率'!B74)</f>
        <v>三重県市町総合事務組合（デジタル地図特別会計）</v>
      </c>
      <c r="BZ40" s="404"/>
      <c r="CA40" s="404"/>
      <c r="CB40" s="404"/>
      <c r="CC40" s="404"/>
      <c r="CD40" s="404"/>
      <c r="CE40" s="404"/>
      <c r="CF40" s="404"/>
      <c r="CG40" s="404"/>
      <c r="CH40" s="404"/>
      <c r="CI40" s="404"/>
      <c r="CJ40" s="404"/>
      <c r="CK40" s="404"/>
      <c r="CL40" s="404"/>
      <c r="CM40" s="404"/>
      <c r="CN40" s="181"/>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208"/>
    </row>
    <row r="41" spans="1:113" ht="32.25" customHeight="1" x14ac:dyDescent="0.2">
      <c r="A41" s="181"/>
      <c r="B41" s="205"/>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81"/>
      <c r="U41" s="403" t="str">
        <f t="shared" si="4"/>
        <v/>
      </c>
      <c r="V41" s="403"/>
      <c r="W41" s="404"/>
      <c r="X41" s="404"/>
      <c r="Y41" s="404"/>
      <c r="Z41" s="404"/>
      <c r="AA41" s="404"/>
      <c r="AB41" s="404"/>
      <c r="AC41" s="404"/>
      <c r="AD41" s="404"/>
      <c r="AE41" s="404"/>
      <c r="AF41" s="404"/>
      <c r="AG41" s="404"/>
      <c r="AH41" s="404"/>
      <c r="AI41" s="404"/>
      <c r="AJ41" s="404"/>
      <c r="AK41" s="404"/>
      <c r="AL41" s="181"/>
      <c r="AM41" s="403" t="str">
        <f t="shared" si="0"/>
        <v/>
      </c>
      <c r="AN41" s="403"/>
      <c r="AO41" s="404"/>
      <c r="AP41" s="404"/>
      <c r="AQ41" s="404"/>
      <c r="AR41" s="404"/>
      <c r="AS41" s="404"/>
      <c r="AT41" s="404"/>
      <c r="AU41" s="404"/>
      <c r="AV41" s="404"/>
      <c r="AW41" s="404"/>
      <c r="AX41" s="404"/>
      <c r="AY41" s="404"/>
      <c r="AZ41" s="404"/>
      <c r="BA41" s="404"/>
      <c r="BB41" s="404"/>
      <c r="BC41" s="404"/>
      <c r="BD41" s="181"/>
      <c r="BE41" s="403" t="str">
        <f t="shared" si="1"/>
        <v/>
      </c>
      <c r="BF41" s="403"/>
      <c r="BG41" s="404"/>
      <c r="BH41" s="404"/>
      <c r="BI41" s="404"/>
      <c r="BJ41" s="404"/>
      <c r="BK41" s="404"/>
      <c r="BL41" s="404"/>
      <c r="BM41" s="404"/>
      <c r="BN41" s="404"/>
      <c r="BO41" s="404"/>
      <c r="BP41" s="404"/>
      <c r="BQ41" s="404"/>
      <c r="BR41" s="404"/>
      <c r="BS41" s="404"/>
      <c r="BT41" s="404"/>
      <c r="BU41" s="404"/>
      <c r="BV41" s="181"/>
      <c r="BW41" s="403">
        <f t="shared" si="2"/>
        <v>16</v>
      </c>
      <c r="BX41" s="403"/>
      <c r="BY41" s="404" t="str">
        <f>IF('各会計、関係団体の財政状況及び健全化判断比率'!B75="","",'各会計、関係団体の財政状況及び健全化判断比率'!B75)</f>
        <v>三重県市町総合事務組合（物品特別会計）</v>
      </c>
      <c r="BZ41" s="404"/>
      <c r="CA41" s="404"/>
      <c r="CB41" s="404"/>
      <c r="CC41" s="404"/>
      <c r="CD41" s="404"/>
      <c r="CE41" s="404"/>
      <c r="CF41" s="404"/>
      <c r="CG41" s="404"/>
      <c r="CH41" s="404"/>
      <c r="CI41" s="404"/>
      <c r="CJ41" s="404"/>
      <c r="CK41" s="404"/>
      <c r="CL41" s="404"/>
      <c r="CM41" s="404"/>
      <c r="CN41" s="181"/>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208"/>
    </row>
    <row r="42" spans="1:113" ht="32.25" customHeight="1" x14ac:dyDescent="0.2">
      <c r="B42" s="205"/>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81"/>
      <c r="U42" s="403" t="str">
        <f t="shared" si="4"/>
        <v/>
      </c>
      <c r="V42" s="403"/>
      <c r="W42" s="404"/>
      <c r="X42" s="404"/>
      <c r="Y42" s="404"/>
      <c r="Z42" s="404"/>
      <c r="AA42" s="404"/>
      <c r="AB42" s="404"/>
      <c r="AC42" s="404"/>
      <c r="AD42" s="404"/>
      <c r="AE42" s="404"/>
      <c r="AF42" s="404"/>
      <c r="AG42" s="404"/>
      <c r="AH42" s="404"/>
      <c r="AI42" s="404"/>
      <c r="AJ42" s="404"/>
      <c r="AK42" s="404"/>
      <c r="AL42" s="181"/>
      <c r="AM42" s="403" t="str">
        <f t="shared" si="0"/>
        <v/>
      </c>
      <c r="AN42" s="403"/>
      <c r="AO42" s="404"/>
      <c r="AP42" s="404"/>
      <c r="AQ42" s="404"/>
      <c r="AR42" s="404"/>
      <c r="AS42" s="404"/>
      <c r="AT42" s="404"/>
      <c r="AU42" s="404"/>
      <c r="AV42" s="404"/>
      <c r="AW42" s="404"/>
      <c r="AX42" s="404"/>
      <c r="AY42" s="404"/>
      <c r="AZ42" s="404"/>
      <c r="BA42" s="404"/>
      <c r="BB42" s="404"/>
      <c r="BC42" s="404"/>
      <c r="BD42" s="181"/>
      <c r="BE42" s="403" t="str">
        <f t="shared" si="1"/>
        <v/>
      </c>
      <c r="BF42" s="403"/>
      <c r="BG42" s="404"/>
      <c r="BH42" s="404"/>
      <c r="BI42" s="404"/>
      <c r="BJ42" s="404"/>
      <c r="BK42" s="404"/>
      <c r="BL42" s="404"/>
      <c r="BM42" s="404"/>
      <c r="BN42" s="404"/>
      <c r="BO42" s="404"/>
      <c r="BP42" s="404"/>
      <c r="BQ42" s="404"/>
      <c r="BR42" s="404"/>
      <c r="BS42" s="404"/>
      <c r="BT42" s="404"/>
      <c r="BU42" s="404"/>
      <c r="BV42" s="181"/>
      <c r="BW42" s="403">
        <f t="shared" si="2"/>
        <v>17</v>
      </c>
      <c r="BX42" s="403"/>
      <c r="BY42" s="404" t="str">
        <f>IF('各会計、関係団体の財政状況及び健全化判断比率'!B76="","",'各会計、関係団体の財政状況及び健全化判断比率'!B76)</f>
        <v>三重県市町総合事務組合（退職手当特別会計）</v>
      </c>
      <c r="BZ42" s="404"/>
      <c r="CA42" s="404"/>
      <c r="CB42" s="404"/>
      <c r="CC42" s="404"/>
      <c r="CD42" s="404"/>
      <c r="CE42" s="404"/>
      <c r="CF42" s="404"/>
      <c r="CG42" s="404"/>
      <c r="CH42" s="404"/>
      <c r="CI42" s="404"/>
      <c r="CJ42" s="404"/>
      <c r="CK42" s="404"/>
      <c r="CL42" s="404"/>
      <c r="CM42" s="404"/>
      <c r="CN42" s="181"/>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208"/>
    </row>
    <row r="43" spans="1:113" ht="32.25" customHeight="1" x14ac:dyDescent="0.2">
      <c r="B43" s="205"/>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81"/>
      <c r="U43" s="403" t="str">
        <f t="shared" si="4"/>
        <v/>
      </c>
      <c r="V43" s="403"/>
      <c r="W43" s="404"/>
      <c r="X43" s="404"/>
      <c r="Y43" s="404"/>
      <c r="Z43" s="404"/>
      <c r="AA43" s="404"/>
      <c r="AB43" s="404"/>
      <c r="AC43" s="404"/>
      <c r="AD43" s="404"/>
      <c r="AE43" s="404"/>
      <c r="AF43" s="404"/>
      <c r="AG43" s="404"/>
      <c r="AH43" s="404"/>
      <c r="AI43" s="404"/>
      <c r="AJ43" s="404"/>
      <c r="AK43" s="404"/>
      <c r="AL43" s="181"/>
      <c r="AM43" s="403" t="str">
        <f t="shared" si="0"/>
        <v/>
      </c>
      <c r="AN43" s="403"/>
      <c r="AO43" s="404"/>
      <c r="AP43" s="404"/>
      <c r="AQ43" s="404"/>
      <c r="AR43" s="404"/>
      <c r="AS43" s="404"/>
      <c r="AT43" s="404"/>
      <c r="AU43" s="404"/>
      <c r="AV43" s="404"/>
      <c r="AW43" s="404"/>
      <c r="AX43" s="404"/>
      <c r="AY43" s="404"/>
      <c r="AZ43" s="404"/>
      <c r="BA43" s="404"/>
      <c r="BB43" s="404"/>
      <c r="BC43" s="404"/>
      <c r="BD43" s="181"/>
      <c r="BE43" s="403" t="str">
        <f t="shared" si="1"/>
        <v/>
      </c>
      <c r="BF43" s="403"/>
      <c r="BG43" s="404"/>
      <c r="BH43" s="404"/>
      <c r="BI43" s="404"/>
      <c r="BJ43" s="404"/>
      <c r="BK43" s="404"/>
      <c r="BL43" s="404"/>
      <c r="BM43" s="404"/>
      <c r="BN43" s="404"/>
      <c r="BO43" s="404"/>
      <c r="BP43" s="404"/>
      <c r="BQ43" s="404"/>
      <c r="BR43" s="404"/>
      <c r="BS43" s="404"/>
      <c r="BT43" s="404"/>
      <c r="BU43" s="404"/>
      <c r="BV43" s="181"/>
      <c r="BW43" s="403">
        <f t="shared" si="2"/>
        <v>18</v>
      </c>
      <c r="BX43" s="403"/>
      <c r="BY43" s="404" t="str">
        <f>IF('各会計、関係団体の財政状況及び健全化判断比率'!B77="","",'各会計、関係団体の財政状況及び健全化判断比率'!B77)</f>
        <v>三重県市町総合事務組合（消防救急無線特別会計）</v>
      </c>
      <c r="BZ43" s="404"/>
      <c r="CA43" s="404"/>
      <c r="CB43" s="404"/>
      <c r="CC43" s="404"/>
      <c r="CD43" s="404"/>
      <c r="CE43" s="404"/>
      <c r="CF43" s="404"/>
      <c r="CG43" s="404"/>
      <c r="CH43" s="404"/>
      <c r="CI43" s="404"/>
      <c r="CJ43" s="404"/>
      <c r="CK43" s="404"/>
      <c r="CL43" s="404"/>
      <c r="CM43" s="404"/>
      <c r="CN43" s="181"/>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208"/>
    </row>
    <row r="44" spans="1:113" ht="13.5" customHeight="1" thickBot="1" x14ac:dyDescent="0.25">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2"/>
    <row r="46" spans="1:113" x14ac:dyDescent="0.2">
      <c r="B46" s="180"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rUJmpB53vIk12LxB3zpyQhS8HLrwCSw6nGqs/oDoA+t46bZs+AUy6v9krMz6KJWGwjTJsnaTWjny2HO5vpfPyA==" saltValue="9Otm9InzFD5FhR1mZa1rl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1"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14" customWidth="1"/>
    <col min="2" max="2" width="2.33203125" style="214" customWidth="1"/>
    <col min="3" max="16" width="2.6640625" style="214" customWidth="1"/>
    <col min="17" max="17" width="2.33203125" style="214" customWidth="1"/>
    <col min="18" max="95" width="1.6640625" style="214" customWidth="1"/>
    <col min="96" max="133" width="1.6640625" style="226" customWidth="1"/>
    <col min="134" max="143" width="1.6640625" style="214" customWidth="1"/>
    <col min="144" max="16384" width="0" style="214" hidden="1"/>
  </cols>
  <sheetData>
    <row r="1" spans="2:143" ht="22.5" customHeight="1" thickBot="1" x14ac:dyDescent="0.25">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753" t="s">
        <v>202</v>
      </c>
      <c r="DI1" s="754"/>
      <c r="DJ1" s="754"/>
      <c r="DK1" s="754"/>
      <c r="DL1" s="754"/>
      <c r="DM1" s="754"/>
      <c r="DN1" s="755"/>
      <c r="DO1" s="214"/>
      <c r="DP1" s="753" t="s">
        <v>203</v>
      </c>
      <c r="DQ1" s="754"/>
      <c r="DR1" s="754"/>
      <c r="DS1" s="754"/>
      <c r="DT1" s="754"/>
      <c r="DU1" s="754"/>
      <c r="DV1" s="754"/>
      <c r="DW1" s="754"/>
      <c r="DX1" s="754"/>
      <c r="DY1" s="754"/>
      <c r="DZ1" s="754"/>
      <c r="EA1" s="754"/>
      <c r="EB1" s="754"/>
      <c r="EC1" s="755"/>
      <c r="ED1" s="213"/>
      <c r="EE1" s="213"/>
      <c r="EF1" s="213"/>
      <c r="EG1" s="213"/>
      <c r="EH1" s="213"/>
      <c r="EI1" s="213"/>
      <c r="EJ1" s="213"/>
      <c r="EK1" s="213"/>
      <c r="EL1" s="213"/>
      <c r="EM1" s="213"/>
    </row>
    <row r="2" spans="2:143" ht="22.5" customHeight="1" x14ac:dyDescent="0.2">
      <c r="B2" s="215" t="s">
        <v>204</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2">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215</v>
      </c>
      <c r="C5" s="716"/>
      <c r="D5" s="716"/>
      <c r="E5" s="716"/>
      <c r="F5" s="716"/>
      <c r="G5" s="716"/>
      <c r="H5" s="716"/>
      <c r="I5" s="716"/>
      <c r="J5" s="716"/>
      <c r="K5" s="716"/>
      <c r="L5" s="716"/>
      <c r="M5" s="716"/>
      <c r="N5" s="716"/>
      <c r="O5" s="716"/>
      <c r="P5" s="716"/>
      <c r="Q5" s="717"/>
      <c r="R5" s="712">
        <v>5715056</v>
      </c>
      <c r="S5" s="713"/>
      <c r="T5" s="713"/>
      <c r="U5" s="713"/>
      <c r="V5" s="713"/>
      <c r="W5" s="713"/>
      <c r="X5" s="713"/>
      <c r="Y5" s="738"/>
      <c r="Z5" s="751">
        <v>19.899999999999999</v>
      </c>
      <c r="AA5" s="751"/>
      <c r="AB5" s="751"/>
      <c r="AC5" s="751"/>
      <c r="AD5" s="752">
        <v>5715056</v>
      </c>
      <c r="AE5" s="752"/>
      <c r="AF5" s="752"/>
      <c r="AG5" s="752"/>
      <c r="AH5" s="752"/>
      <c r="AI5" s="752"/>
      <c r="AJ5" s="752"/>
      <c r="AK5" s="752"/>
      <c r="AL5" s="739">
        <v>36.5</v>
      </c>
      <c r="AM5" s="721"/>
      <c r="AN5" s="721"/>
      <c r="AO5" s="740"/>
      <c r="AP5" s="715" t="s">
        <v>216</v>
      </c>
      <c r="AQ5" s="716"/>
      <c r="AR5" s="716"/>
      <c r="AS5" s="716"/>
      <c r="AT5" s="716"/>
      <c r="AU5" s="716"/>
      <c r="AV5" s="716"/>
      <c r="AW5" s="716"/>
      <c r="AX5" s="716"/>
      <c r="AY5" s="716"/>
      <c r="AZ5" s="716"/>
      <c r="BA5" s="716"/>
      <c r="BB5" s="716"/>
      <c r="BC5" s="716"/>
      <c r="BD5" s="716"/>
      <c r="BE5" s="716"/>
      <c r="BF5" s="717"/>
      <c r="BG5" s="657">
        <v>5601198</v>
      </c>
      <c r="BH5" s="658"/>
      <c r="BI5" s="658"/>
      <c r="BJ5" s="658"/>
      <c r="BK5" s="658"/>
      <c r="BL5" s="658"/>
      <c r="BM5" s="658"/>
      <c r="BN5" s="659"/>
      <c r="BO5" s="695">
        <v>98</v>
      </c>
      <c r="BP5" s="695"/>
      <c r="BQ5" s="695"/>
      <c r="BR5" s="695"/>
      <c r="BS5" s="696" t="s">
        <v>122</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2">
      <c r="B6" s="654" t="s">
        <v>220</v>
      </c>
      <c r="C6" s="655"/>
      <c r="D6" s="655"/>
      <c r="E6" s="655"/>
      <c r="F6" s="655"/>
      <c r="G6" s="655"/>
      <c r="H6" s="655"/>
      <c r="I6" s="655"/>
      <c r="J6" s="655"/>
      <c r="K6" s="655"/>
      <c r="L6" s="655"/>
      <c r="M6" s="655"/>
      <c r="N6" s="655"/>
      <c r="O6" s="655"/>
      <c r="P6" s="655"/>
      <c r="Q6" s="656"/>
      <c r="R6" s="657">
        <v>173358</v>
      </c>
      <c r="S6" s="658"/>
      <c r="T6" s="658"/>
      <c r="U6" s="658"/>
      <c r="V6" s="658"/>
      <c r="W6" s="658"/>
      <c r="X6" s="658"/>
      <c r="Y6" s="659"/>
      <c r="Z6" s="695">
        <v>0.6</v>
      </c>
      <c r="AA6" s="695"/>
      <c r="AB6" s="695"/>
      <c r="AC6" s="695"/>
      <c r="AD6" s="696">
        <v>173358</v>
      </c>
      <c r="AE6" s="696"/>
      <c r="AF6" s="696"/>
      <c r="AG6" s="696"/>
      <c r="AH6" s="696"/>
      <c r="AI6" s="696"/>
      <c r="AJ6" s="696"/>
      <c r="AK6" s="696"/>
      <c r="AL6" s="660">
        <v>1.1000000000000001</v>
      </c>
      <c r="AM6" s="661"/>
      <c r="AN6" s="661"/>
      <c r="AO6" s="697"/>
      <c r="AP6" s="654" t="s">
        <v>221</v>
      </c>
      <c r="AQ6" s="655"/>
      <c r="AR6" s="655"/>
      <c r="AS6" s="655"/>
      <c r="AT6" s="655"/>
      <c r="AU6" s="655"/>
      <c r="AV6" s="655"/>
      <c r="AW6" s="655"/>
      <c r="AX6" s="655"/>
      <c r="AY6" s="655"/>
      <c r="AZ6" s="655"/>
      <c r="BA6" s="655"/>
      <c r="BB6" s="655"/>
      <c r="BC6" s="655"/>
      <c r="BD6" s="655"/>
      <c r="BE6" s="655"/>
      <c r="BF6" s="656"/>
      <c r="BG6" s="657">
        <v>5601198</v>
      </c>
      <c r="BH6" s="658"/>
      <c r="BI6" s="658"/>
      <c r="BJ6" s="658"/>
      <c r="BK6" s="658"/>
      <c r="BL6" s="658"/>
      <c r="BM6" s="658"/>
      <c r="BN6" s="659"/>
      <c r="BO6" s="695">
        <v>98</v>
      </c>
      <c r="BP6" s="695"/>
      <c r="BQ6" s="695"/>
      <c r="BR6" s="695"/>
      <c r="BS6" s="696" t="s">
        <v>122</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183178</v>
      </c>
      <c r="CS6" s="658"/>
      <c r="CT6" s="658"/>
      <c r="CU6" s="658"/>
      <c r="CV6" s="658"/>
      <c r="CW6" s="658"/>
      <c r="CX6" s="658"/>
      <c r="CY6" s="659"/>
      <c r="CZ6" s="739">
        <v>0.7</v>
      </c>
      <c r="DA6" s="721"/>
      <c r="DB6" s="721"/>
      <c r="DC6" s="741"/>
      <c r="DD6" s="663" t="s">
        <v>122</v>
      </c>
      <c r="DE6" s="658"/>
      <c r="DF6" s="658"/>
      <c r="DG6" s="658"/>
      <c r="DH6" s="658"/>
      <c r="DI6" s="658"/>
      <c r="DJ6" s="658"/>
      <c r="DK6" s="658"/>
      <c r="DL6" s="658"/>
      <c r="DM6" s="658"/>
      <c r="DN6" s="658"/>
      <c r="DO6" s="658"/>
      <c r="DP6" s="659"/>
      <c r="DQ6" s="663">
        <v>183177</v>
      </c>
      <c r="DR6" s="658"/>
      <c r="DS6" s="658"/>
      <c r="DT6" s="658"/>
      <c r="DU6" s="658"/>
      <c r="DV6" s="658"/>
      <c r="DW6" s="658"/>
      <c r="DX6" s="658"/>
      <c r="DY6" s="658"/>
      <c r="DZ6" s="658"/>
      <c r="EA6" s="658"/>
      <c r="EB6" s="658"/>
      <c r="EC6" s="694"/>
    </row>
    <row r="7" spans="2:143" ht="11.25" customHeight="1" x14ac:dyDescent="0.2">
      <c r="B7" s="654" t="s">
        <v>223</v>
      </c>
      <c r="C7" s="655"/>
      <c r="D7" s="655"/>
      <c r="E7" s="655"/>
      <c r="F7" s="655"/>
      <c r="G7" s="655"/>
      <c r="H7" s="655"/>
      <c r="I7" s="655"/>
      <c r="J7" s="655"/>
      <c r="K7" s="655"/>
      <c r="L7" s="655"/>
      <c r="M7" s="655"/>
      <c r="N7" s="655"/>
      <c r="O7" s="655"/>
      <c r="P7" s="655"/>
      <c r="Q7" s="656"/>
      <c r="R7" s="657">
        <v>1796</v>
      </c>
      <c r="S7" s="658"/>
      <c r="T7" s="658"/>
      <c r="U7" s="658"/>
      <c r="V7" s="658"/>
      <c r="W7" s="658"/>
      <c r="X7" s="658"/>
      <c r="Y7" s="659"/>
      <c r="Z7" s="695">
        <v>0</v>
      </c>
      <c r="AA7" s="695"/>
      <c r="AB7" s="695"/>
      <c r="AC7" s="695"/>
      <c r="AD7" s="696">
        <v>1796</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2033585</v>
      </c>
      <c r="BH7" s="658"/>
      <c r="BI7" s="658"/>
      <c r="BJ7" s="658"/>
      <c r="BK7" s="658"/>
      <c r="BL7" s="658"/>
      <c r="BM7" s="658"/>
      <c r="BN7" s="659"/>
      <c r="BO7" s="695">
        <v>35.6</v>
      </c>
      <c r="BP7" s="695"/>
      <c r="BQ7" s="695"/>
      <c r="BR7" s="695"/>
      <c r="BS7" s="696" t="s">
        <v>122</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5505331</v>
      </c>
      <c r="CS7" s="658"/>
      <c r="CT7" s="658"/>
      <c r="CU7" s="658"/>
      <c r="CV7" s="658"/>
      <c r="CW7" s="658"/>
      <c r="CX7" s="658"/>
      <c r="CY7" s="659"/>
      <c r="CZ7" s="695">
        <v>19.7</v>
      </c>
      <c r="DA7" s="695"/>
      <c r="DB7" s="695"/>
      <c r="DC7" s="695"/>
      <c r="DD7" s="663">
        <v>223296</v>
      </c>
      <c r="DE7" s="658"/>
      <c r="DF7" s="658"/>
      <c r="DG7" s="658"/>
      <c r="DH7" s="658"/>
      <c r="DI7" s="658"/>
      <c r="DJ7" s="658"/>
      <c r="DK7" s="658"/>
      <c r="DL7" s="658"/>
      <c r="DM7" s="658"/>
      <c r="DN7" s="658"/>
      <c r="DO7" s="658"/>
      <c r="DP7" s="659"/>
      <c r="DQ7" s="663">
        <v>3277730</v>
      </c>
      <c r="DR7" s="658"/>
      <c r="DS7" s="658"/>
      <c r="DT7" s="658"/>
      <c r="DU7" s="658"/>
      <c r="DV7" s="658"/>
      <c r="DW7" s="658"/>
      <c r="DX7" s="658"/>
      <c r="DY7" s="658"/>
      <c r="DZ7" s="658"/>
      <c r="EA7" s="658"/>
      <c r="EB7" s="658"/>
      <c r="EC7" s="694"/>
    </row>
    <row r="8" spans="2:143" ht="11.25" customHeight="1" x14ac:dyDescent="0.2">
      <c r="B8" s="654" t="s">
        <v>226</v>
      </c>
      <c r="C8" s="655"/>
      <c r="D8" s="655"/>
      <c r="E8" s="655"/>
      <c r="F8" s="655"/>
      <c r="G8" s="655"/>
      <c r="H8" s="655"/>
      <c r="I8" s="655"/>
      <c r="J8" s="655"/>
      <c r="K8" s="655"/>
      <c r="L8" s="655"/>
      <c r="M8" s="655"/>
      <c r="N8" s="655"/>
      <c r="O8" s="655"/>
      <c r="P8" s="655"/>
      <c r="Q8" s="656"/>
      <c r="R8" s="657">
        <v>36003</v>
      </c>
      <c r="S8" s="658"/>
      <c r="T8" s="658"/>
      <c r="U8" s="658"/>
      <c r="V8" s="658"/>
      <c r="W8" s="658"/>
      <c r="X8" s="658"/>
      <c r="Y8" s="659"/>
      <c r="Z8" s="695">
        <v>0.1</v>
      </c>
      <c r="AA8" s="695"/>
      <c r="AB8" s="695"/>
      <c r="AC8" s="695"/>
      <c r="AD8" s="696">
        <v>36003</v>
      </c>
      <c r="AE8" s="696"/>
      <c r="AF8" s="696"/>
      <c r="AG8" s="696"/>
      <c r="AH8" s="696"/>
      <c r="AI8" s="696"/>
      <c r="AJ8" s="696"/>
      <c r="AK8" s="696"/>
      <c r="AL8" s="660">
        <v>0.2</v>
      </c>
      <c r="AM8" s="661"/>
      <c r="AN8" s="661"/>
      <c r="AO8" s="697"/>
      <c r="AP8" s="654" t="s">
        <v>227</v>
      </c>
      <c r="AQ8" s="655"/>
      <c r="AR8" s="655"/>
      <c r="AS8" s="655"/>
      <c r="AT8" s="655"/>
      <c r="AU8" s="655"/>
      <c r="AV8" s="655"/>
      <c r="AW8" s="655"/>
      <c r="AX8" s="655"/>
      <c r="AY8" s="655"/>
      <c r="AZ8" s="655"/>
      <c r="BA8" s="655"/>
      <c r="BB8" s="655"/>
      <c r="BC8" s="655"/>
      <c r="BD8" s="655"/>
      <c r="BE8" s="655"/>
      <c r="BF8" s="656"/>
      <c r="BG8" s="657">
        <v>85259</v>
      </c>
      <c r="BH8" s="658"/>
      <c r="BI8" s="658"/>
      <c r="BJ8" s="658"/>
      <c r="BK8" s="658"/>
      <c r="BL8" s="658"/>
      <c r="BM8" s="658"/>
      <c r="BN8" s="659"/>
      <c r="BO8" s="695">
        <v>1.5</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9940234</v>
      </c>
      <c r="CS8" s="658"/>
      <c r="CT8" s="658"/>
      <c r="CU8" s="658"/>
      <c r="CV8" s="658"/>
      <c r="CW8" s="658"/>
      <c r="CX8" s="658"/>
      <c r="CY8" s="659"/>
      <c r="CZ8" s="695">
        <v>35.6</v>
      </c>
      <c r="DA8" s="695"/>
      <c r="DB8" s="695"/>
      <c r="DC8" s="695"/>
      <c r="DD8" s="663">
        <v>990233</v>
      </c>
      <c r="DE8" s="658"/>
      <c r="DF8" s="658"/>
      <c r="DG8" s="658"/>
      <c r="DH8" s="658"/>
      <c r="DI8" s="658"/>
      <c r="DJ8" s="658"/>
      <c r="DK8" s="658"/>
      <c r="DL8" s="658"/>
      <c r="DM8" s="658"/>
      <c r="DN8" s="658"/>
      <c r="DO8" s="658"/>
      <c r="DP8" s="659"/>
      <c r="DQ8" s="663">
        <v>5714485</v>
      </c>
      <c r="DR8" s="658"/>
      <c r="DS8" s="658"/>
      <c r="DT8" s="658"/>
      <c r="DU8" s="658"/>
      <c r="DV8" s="658"/>
      <c r="DW8" s="658"/>
      <c r="DX8" s="658"/>
      <c r="DY8" s="658"/>
      <c r="DZ8" s="658"/>
      <c r="EA8" s="658"/>
      <c r="EB8" s="658"/>
      <c r="EC8" s="694"/>
    </row>
    <row r="9" spans="2:143" ht="11.25" customHeight="1" x14ac:dyDescent="0.2">
      <c r="B9" s="654" t="s">
        <v>229</v>
      </c>
      <c r="C9" s="655"/>
      <c r="D9" s="655"/>
      <c r="E9" s="655"/>
      <c r="F9" s="655"/>
      <c r="G9" s="655"/>
      <c r="H9" s="655"/>
      <c r="I9" s="655"/>
      <c r="J9" s="655"/>
      <c r="K9" s="655"/>
      <c r="L9" s="655"/>
      <c r="M9" s="655"/>
      <c r="N9" s="655"/>
      <c r="O9" s="655"/>
      <c r="P9" s="655"/>
      <c r="Q9" s="656"/>
      <c r="R9" s="657">
        <v>39421</v>
      </c>
      <c r="S9" s="658"/>
      <c r="T9" s="658"/>
      <c r="U9" s="658"/>
      <c r="V9" s="658"/>
      <c r="W9" s="658"/>
      <c r="X9" s="658"/>
      <c r="Y9" s="659"/>
      <c r="Z9" s="695">
        <v>0.1</v>
      </c>
      <c r="AA9" s="695"/>
      <c r="AB9" s="695"/>
      <c r="AC9" s="695"/>
      <c r="AD9" s="696">
        <v>39421</v>
      </c>
      <c r="AE9" s="696"/>
      <c r="AF9" s="696"/>
      <c r="AG9" s="696"/>
      <c r="AH9" s="696"/>
      <c r="AI9" s="696"/>
      <c r="AJ9" s="696"/>
      <c r="AK9" s="696"/>
      <c r="AL9" s="660">
        <v>0.3</v>
      </c>
      <c r="AM9" s="661"/>
      <c r="AN9" s="661"/>
      <c r="AO9" s="697"/>
      <c r="AP9" s="654" t="s">
        <v>230</v>
      </c>
      <c r="AQ9" s="655"/>
      <c r="AR9" s="655"/>
      <c r="AS9" s="655"/>
      <c r="AT9" s="655"/>
      <c r="AU9" s="655"/>
      <c r="AV9" s="655"/>
      <c r="AW9" s="655"/>
      <c r="AX9" s="655"/>
      <c r="AY9" s="655"/>
      <c r="AZ9" s="655"/>
      <c r="BA9" s="655"/>
      <c r="BB9" s="655"/>
      <c r="BC9" s="655"/>
      <c r="BD9" s="655"/>
      <c r="BE9" s="655"/>
      <c r="BF9" s="656"/>
      <c r="BG9" s="657">
        <v>1719756</v>
      </c>
      <c r="BH9" s="658"/>
      <c r="BI9" s="658"/>
      <c r="BJ9" s="658"/>
      <c r="BK9" s="658"/>
      <c r="BL9" s="658"/>
      <c r="BM9" s="658"/>
      <c r="BN9" s="659"/>
      <c r="BO9" s="695">
        <v>30.1</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2589378</v>
      </c>
      <c r="CS9" s="658"/>
      <c r="CT9" s="658"/>
      <c r="CU9" s="658"/>
      <c r="CV9" s="658"/>
      <c r="CW9" s="658"/>
      <c r="CX9" s="658"/>
      <c r="CY9" s="659"/>
      <c r="CZ9" s="695">
        <v>9.3000000000000007</v>
      </c>
      <c r="DA9" s="695"/>
      <c r="DB9" s="695"/>
      <c r="DC9" s="695"/>
      <c r="DD9" s="663">
        <v>37709</v>
      </c>
      <c r="DE9" s="658"/>
      <c r="DF9" s="658"/>
      <c r="DG9" s="658"/>
      <c r="DH9" s="658"/>
      <c r="DI9" s="658"/>
      <c r="DJ9" s="658"/>
      <c r="DK9" s="658"/>
      <c r="DL9" s="658"/>
      <c r="DM9" s="658"/>
      <c r="DN9" s="658"/>
      <c r="DO9" s="658"/>
      <c r="DP9" s="659"/>
      <c r="DQ9" s="663">
        <v>2156588</v>
      </c>
      <c r="DR9" s="658"/>
      <c r="DS9" s="658"/>
      <c r="DT9" s="658"/>
      <c r="DU9" s="658"/>
      <c r="DV9" s="658"/>
      <c r="DW9" s="658"/>
      <c r="DX9" s="658"/>
      <c r="DY9" s="658"/>
      <c r="DZ9" s="658"/>
      <c r="EA9" s="658"/>
      <c r="EB9" s="658"/>
      <c r="EC9" s="694"/>
    </row>
    <row r="10" spans="2:143" ht="11.25" customHeight="1" x14ac:dyDescent="0.2">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133289</v>
      </c>
      <c r="BH10" s="658"/>
      <c r="BI10" s="658"/>
      <c r="BJ10" s="658"/>
      <c r="BK10" s="658"/>
      <c r="BL10" s="658"/>
      <c r="BM10" s="658"/>
      <c r="BN10" s="659"/>
      <c r="BO10" s="695">
        <v>2.2999999999999998</v>
      </c>
      <c r="BP10" s="695"/>
      <c r="BQ10" s="695"/>
      <c r="BR10" s="695"/>
      <c r="BS10" s="696" t="s">
        <v>122</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v>14667</v>
      </c>
      <c r="CS10" s="658"/>
      <c r="CT10" s="658"/>
      <c r="CU10" s="658"/>
      <c r="CV10" s="658"/>
      <c r="CW10" s="658"/>
      <c r="CX10" s="658"/>
      <c r="CY10" s="659"/>
      <c r="CZ10" s="695">
        <v>0.1</v>
      </c>
      <c r="DA10" s="695"/>
      <c r="DB10" s="695"/>
      <c r="DC10" s="695"/>
      <c r="DD10" s="663" t="s">
        <v>122</v>
      </c>
      <c r="DE10" s="658"/>
      <c r="DF10" s="658"/>
      <c r="DG10" s="658"/>
      <c r="DH10" s="658"/>
      <c r="DI10" s="658"/>
      <c r="DJ10" s="658"/>
      <c r="DK10" s="658"/>
      <c r="DL10" s="658"/>
      <c r="DM10" s="658"/>
      <c r="DN10" s="658"/>
      <c r="DO10" s="658"/>
      <c r="DP10" s="659"/>
      <c r="DQ10" s="663">
        <v>8516</v>
      </c>
      <c r="DR10" s="658"/>
      <c r="DS10" s="658"/>
      <c r="DT10" s="658"/>
      <c r="DU10" s="658"/>
      <c r="DV10" s="658"/>
      <c r="DW10" s="658"/>
      <c r="DX10" s="658"/>
      <c r="DY10" s="658"/>
      <c r="DZ10" s="658"/>
      <c r="EA10" s="658"/>
      <c r="EB10" s="658"/>
      <c r="EC10" s="694"/>
    </row>
    <row r="11" spans="2:143" ht="11.25" customHeight="1" x14ac:dyDescent="0.2">
      <c r="B11" s="654" t="s">
        <v>235</v>
      </c>
      <c r="C11" s="655"/>
      <c r="D11" s="655"/>
      <c r="E11" s="655"/>
      <c r="F11" s="655"/>
      <c r="G11" s="655"/>
      <c r="H11" s="655"/>
      <c r="I11" s="655"/>
      <c r="J11" s="655"/>
      <c r="K11" s="655"/>
      <c r="L11" s="655"/>
      <c r="M11" s="655"/>
      <c r="N11" s="655"/>
      <c r="O11" s="655"/>
      <c r="P11" s="655"/>
      <c r="Q11" s="656"/>
      <c r="R11" s="657">
        <v>1126039</v>
      </c>
      <c r="S11" s="658"/>
      <c r="T11" s="658"/>
      <c r="U11" s="658"/>
      <c r="V11" s="658"/>
      <c r="W11" s="658"/>
      <c r="X11" s="658"/>
      <c r="Y11" s="659"/>
      <c r="Z11" s="660">
        <v>3.9</v>
      </c>
      <c r="AA11" s="661"/>
      <c r="AB11" s="661"/>
      <c r="AC11" s="662"/>
      <c r="AD11" s="663">
        <v>1126039</v>
      </c>
      <c r="AE11" s="658"/>
      <c r="AF11" s="658"/>
      <c r="AG11" s="658"/>
      <c r="AH11" s="658"/>
      <c r="AI11" s="658"/>
      <c r="AJ11" s="658"/>
      <c r="AK11" s="659"/>
      <c r="AL11" s="660">
        <v>7.2</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95281</v>
      </c>
      <c r="BH11" s="658"/>
      <c r="BI11" s="658"/>
      <c r="BJ11" s="658"/>
      <c r="BK11" s="658"/>
      <c r="BL11" s="658"/>
      <c r="BM11" s="658"/>
      <c r="BN11" s="659"/>
      <c r="BO11" s="695">
        <v>1.7</v>
      </c>
      <c r="BP11" s="695"/>
      <c r="BQ11" s="695"/>
      <c r="BR11" s="695"/>
      <c r="BS11" s="696" t="s">
        <v>122</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488970</v>
      </c>
      <c r="CS11" s="658"/>
      <c r="CT11" s="658"/>
      <c r="CU11" s="658"/>
      <c r="CV11" s="658"/>
      <c r="CW11" s="658"/>
      <c r="CX11" s="658"/>
      <c r="CY11" s="659"/>
      <c r="CZ11" s="695">
        <v>1.7</v>
      </c>
      <c r="DA11" s="695"/>
      <c r="DB11" s="695"/>
      <c r="DC11" s="695"/>
      <c r="DD11" s="663">
        <v>79051</v>
      </c>
      <c r="DE11" s="658"/>
      <c r="DF11" s="658"/>
      <c r="DG11" s="658"/>
      <c r="DH11" s="658"/>
      <c r="DI11" s="658"/>
      <c r="DJ11" s="658"/>
      <c r="DK11" s="658"/>
      <c r="DL11" s="658"/>
      <c r="DM11" s="658"/>
      <c r="DN11" s="658"/>
      <c r="DO11" s="658"/>
      <c r="DP11" s="659"/>
      <c r="DQ11" s="663">
        <v>285630</v>
      </c>
      <c r="DR11" s="658"/>
      <c r="DS11" s="658"/>
      <c r="DT11" s="658"/>
      <c r="DU11" s="658"/>
      <c r="DV11" s="658"/>
      <c r="DW11" s="658"/>
      <c r="DX11" s="658"/>
      <c r="DY11" s="658"/>
      <c r="DZ11" s="658"/>
      <c r="EA11" s="658"/>
      <c r="EB11" s="658"/>
      <c r="EC11" s="694"/>
    </row>
    <row r="12" spans="2:143" ht="11.25" customHeight="1" x14ac:dyDescent="0.2">
      <c r="B12" s="654" t="s">
        <v>238</v>
      </c>
      <c r="C12" s="655"/>
      <c r="D12" s="655"/>
      <c r="E12" s="655"/>
      <c r="F12" s="655"/>
      <c r="G12" s="655"/>
      <c r="H12" s="655"/>
      <c r="I12" s="655"/>
      <c r="J12" s="655"/>
      <c r="K12" s="655"/>
      <c r="L12" s="655"/>
      <c r="M12" s="655"/>
      <c r="N12" s="655"/>
      <c r="O12" s="655"/>
      <c r="P12" s="655"/>
      <c r="Q12" s="656"/>
      <c r="R12" s="657">
        <v>33211</v>
      </c>
      <c r="S12" s="658"/>
      <c r="T12" s="658"/>
      <c r="U12" s="658"/>
      <c r="V12" s="658"/>
      <c r="W12" s="658"/>
      <c r="X12" s="658"/>
      <c r="Y12" s="659"/>
      <c r="Z12" s="695">
        <v>0.1</v>
      </c>
      <c r="AA12" s="695"/>
      <c r="AB12" s="695"/>
      <c r="AC12" s="695"/>
      <c r="AD12" s="696">
        <v>33211</v>
      </c>
      <c r="AE12" s="696"/>
      <c r="AF12" s="696"/>
      <c r="AG12" s="696"/>
      <c r="AH12" s="696"/>
      <c r="AI12" s="696"/>
      <c r="AJ12" s="696"/>
      <c r="AK12" s="696"/>
      <c r="AL12" s="660">
        <v>0.2</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2984228</v>
      </c>
      <c r="BH12" s="658"/>
      <c r="BI12" s="658"/>
      <c r="BJ12" s="658"/>
      <c r="BK12" s="658"/>
      <c r="BL12" s="658"/>
      <c r="BM12" s="658"/>
      <c r="BN12" s="659"/>
      <c r="BO12" s="695">
        <v>52.2</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596874</v>
      </c>
      <c r="CS12" s="658"/>
      <c r="CT12" s="658"/>
      <c r="CU12" s="658"/>
      <c r="CV12" s="658"/>
      <c r="CW12" s="658"/>
      <c r="CX12" s="658"/>
      <c r="CY12" s="659"/>
      <c r="CZ12" s="695">
        <v>2.1</v>
      </c>
      <c r="DA12" s="695"/>
      <c r="DB12" s="695"/>
      <c r="DC12" s="695"/>
      <c r="DD12" s="663" t="s">
        <v>122</v>
      </c>
      <c r="DE12" s="658"/>
      <c r="DF12" s="658"/>
      <c r="DG12" s="658"/>
      <c r="DH12" s="658"/>
      <c r="DI12" s="658"/>
      <c r="DJ12" s="658"/>
      <c r="DK12" s="658"/>
      <c r="DL12" s="658"/>
      <c r="DM12" s="658"/>
      <c r="DN12" s="658"/>
      <c r="DO12" s="658"/>
      <c r="DP12" s="659"/>
      <c r="DQ12" s="663">
        <v>529239</v>
      </c>
      <c r="DR12" s="658"/>
      <c r="DS12" s="658"/>
      <c r="DT12" s="658"/>
      <c r="DU12" s="658"/>
      <c r="DV12" s="658"/>
      <c r="DW12" s="658"/>
      <c r="DX12" s="658"/>
      <c r="DY12" s="658"/>
      <c r="DZ12" s="658"/>
      <c r="EA12" s="658"/>
      <c r="EB12" s="658"/>
      <c r="EC12" s="694"/>
    </row>
    <row r="13" spans="2:143" ht="11.25" customHeight="1" x14ac:dyDescent="0.2">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2983516</v>
      </c>
      <c r="BH13" s="658"/>
      <c r="BI13" s="658"/>
      <c r="BJ13" s="658"/>
      <c r="BK13" s="658"/>
      <c r="BL13" s="658"/>
      <c r="BM13" s="658"/>
      <c r="BN13" s="659"/>
      <c r="BO13" s="695">
        <v>52.2</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1351420</v>
      </c>
      <c r="CS13" s="658"/>
      <c r="CT13" s="658"/>
      <c r="CU13" s="658"/>
      <c r="CV13" s="658"/>
      <c r="CW13" s="658"/>
      <c r="CX13" s="658"/>
      <c r="CY13" s="659"/>
      <c r="CZ13" s="695">
        <v>4.8</v>
      </c>
      <c r="DA13" s="695"/>
      <c r="DB13" s="695"/>
      <c r="DC13" s="695"/>
      <c r="DD13" s="663">
        <v>494340</v>
      </c>
      <c r="DE13" s="658"/>
      <c r="DF13" s="658"/>
      <c r="DG13" s="658"/>
      <c r="DH13" s="658"/>
      <c r="DI13" s="658"/>
      <c r="DJ13" s="658"/>
      <c r="DK13" s="658"/>
      <c r="DL13" s="658"/>
      <c r="DM13" s="658"/>
      <c r="DN13" s="658"/>
      <c r="DO13" s="658"/>
      <c r="DP13" s="659"/>
      <c r="DQ13" s="663">
        <v>728522</v>
      </c>
      <c r="DR13" s="658"/>
      <c r="DS13" s="658"/>
      <c r="DT13" s="658"/>
      <c r="DU13" s="658"/>
      <c r="DV13" s="658"/>
      <c r="DW13" s="658"/>
      <c r="DX13" s="658"/>
      <c r="DY13" s="658"/>
      <c r="DZ13" s="658"/>
      <c r="EA13" s="658"/>
      <c r="EB13" s="658"/>
      <c r="EC13" s="694"/>
    </row>
    <row r="14" spans="2:143" ht="11.25" customHeight="1" x14ac:dyDescent="0.2">
      <c r="B14" s="654" t="s">
        <v>244</v>
      </c>
      <c r="C14" s="655"/>
      <c r="D14" s="655"/>
      <c r="E14" s="655"/>
      <c r="F14" s="655"/>
      <c r="G14" s="655"/>
      <c r="H14" s="655"/>
      <c r="I14" s="655"/>
      <c r="J14" s="655"/>
      <c r="K14" s="655"/>
      <c r="L14" s="655"/>
      <c r="M14" s="655"/>
      <c r="N14" s="655"/>
      <c r="O14" s="655"/>
      <c r="P14" s="655"/>
      <c r="Q14" s="656"/>
      <c r="R14" s="657">
        <v>1596</v>
      </c>
      <c r="S14" s="658"/>
      <c r="T14" s="658"/>
      <c r="U14" s="658"/>
      <c r="V14" s="658"/>
      <c r="W14" s="658"/>
      <c r="X14" s="658"/>
      <c r="Y14" s="659"/>
      <c r="Z14" s="695">
        <v>0</v>
      </c>
      <c r="AA14" s="695"/>
      <c r="AB14" s="695"/>
      <c r="AC14" s="695"/>
      <c r="AD14" s="696">
        <v>1596</v>
      </c>
      <c r="AE14" s="696"/>
      <c r="AF14" s="696"/>
      <c r="AG14" s="696"/>
      <c r="AH14" s="696"/>
      <c r="AI14" s="696"/>
      <c r="AJ14" s="696"/>
      <c r="AK14" s="696"/>
      <c r="AL14" s="660">
        <v>0</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216156</v>
      </c>
      <c r="BH14" s="658"/>
      <c r="BI14" s="658"/>
      <c r="BJ14" s="658"/>
      <c r="BK14" s="658"/>
      <c r="BL14" s="658"/>
      <c r="BM14" s="658"/>
      <c r="BN14" s="659"/>
      <c r="BO14" s="695">
        <v>3.8</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2165673</v>
      </c>
      <c r="CS14" s="658"/>
      <c r="CT14" s="658"/>
      <c r="CU14" s="658"/>
      <c r="CV14" s="658"/>
      <c r="CW14" s="658"/>
      <c r="CX14" s="658"/>
      <c r="CY14" s="659"/>
      <c r="CZ14" s="695">
        <v>7.7</v>
      </c>
      <c r="DA14" s="695"/>
      <c r="DB14" s="695"/>
      <c r="DC14" s="695"/>
      <c r="DD14" s="663">
        <v>785002</v>
      </c>
      <c r="DE14" s="658"/>
      <c r="DF14" s="658"/>
      <c r="DG14" s="658"/>
      <c r="DH14" s="658"/>
      <c r="DI14" s="658"/>
      <c r="DJ14" s="658"/>
      <c r="DK14" s="658"/>
      <c r="DL14" s="658"/>
      <c r="DM14" s="658"/>
      <c r="DN14" s="658"/>
      <c r="DO14" s="658"/>
      <c r="DP14" s="659"/>
      <c r="DQ14" s="663">
        <v>1242762</v>
      </c>
      <c r="DR14" s="658"/>
      <c r="DS14" s="658"/>
      <c r="DT14" s="658"/>
      <c r="DU14" s="658"/>
      <c r="DV14" s="658"/>
      <c r="DW14" s="658"/>
      <c r="DX14" s="658"/>
      <c r="DY14" s="658"/>
      <c r="DZ14" s="658"/>
      <c r="EA14" s="658"/>
      <c r="EB14" s="658"/>
      <c r="EC14" s="694"/>
    </row>
    <row r="15" spans="2:143" ht="11.25" customHeight="1" x14ac:dyDescent="0.2">
      <c r="B15" s="654" t="s">
        <v>247</v>
      </c>
      <c r="C15" s="655"/>
      <c r="D15" s="655"/>
      <c r="E15" s="655"/>
      <c r="F15" s="655"/>
      <c r="G15" s="655"/>
      <c r="H15" s="655"/>
      <c r="I15" s="655"/>
      <c r="J15" s="655"/>
      <c r="K15" s="655"/>
      <c r="L15" s="655"/>
      <c r="M15" s="655"/>
      <c r="N15" s="655"/>
      <c r="O15" s="655"/>
      <c r="P15" s="655"/>
      <c r="Q15" s="656"/>
      <c r="R15" s="657" t="s">
        <v>122</v>
      </c>
      <c r="S15" s="658"/>
      <c r="T15" s="658"/>
      <c r="U15" s="658"/>
      <c r="V15" s="658"/>
      <c r="W15" s="658"/>
      <c r="X15" s="658"/>
      <c r="Y15" s="659"/>
      <c r="Z15" s="695" t="s">
        <v>122</v>
      </c>
      <c r="AA15" s="695"/>
      <c r="AB15" s="695"/>
      <c r="AC15" s="695"/>
      <c r="AD15" s="696" t="s">
        <v>122</v>
      </c>
      <c r="AE15" s="696"/>
      <c r="AF15" s="696"/>
      <c r="AG15" s="696"/>
      <c r="AH15" s="696"/>
      <c r="AI15" s="696"/>
      <c r="AJ15" s="696"/>
      <c r="AK15" s="696"/>
      <c r="AL15" s="660" t="s">
        <v>122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367229</v>
      </c>
      <c r="BH15" s="658"/>
      <c r="BI15" s="658"/>
      <c r="BJ15" s="658"/>
      <c r="BK15" s="658"/>
      <c r="BL15" s="658"/>
      <c r="BM15" s="658"/>
      <c r="BN15" s="659"/>
      <c r="BO15" s="695">
        <v>6.4</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1875443</v>
      </c>
      <c r="CS15" s="658"/>
      <c r="CT15" s="658"/>
      <c r="CU15" s="658"/>
      <c r="CV15" s="658"/>
      <c r="CW15" s="658"/>
      <c r="CX15" s="658"/>
      <c r="CY15" s="659"/>
      <c r="CZ15" s="695">
        <v>6.7</v>
      </c>
      <c r="DA15" s="695"/>
      <c r="DB15" s="695"/>
      <c r="DC15" s="695"/>
      <c r="DD15" s="663">
        <v>31570</v>
      </c>
      <c r="DE15" s="658"/>
      <c r="DF15" s="658"/>
      <c r="DG15" s="658"/>
      <c r="DH15" s="658"/>
      <c r="DI15" s="658"/>
      <c r="DJ15" s="658"/>
      <c r="DK15" s="658"/>
      <c r="DL15" s="658"/>
      <c r="DM15" s="658"/>
      <c r="DN15" s="658"/>
      <c r="DO15" s="658"/>
      <c r="DP15" s="659"/>
      <c r="DQ15" s="663">
        <v>1479772</v>
      </c>
      <c r="DR15" s="658"/>
      <c r="DS15" s="658"/>
      <c r="DT15" s="658"/>
      <c r="DU15" s="658"/>
      <c r="DV15" s="658"/>
      <c r="DW15" s="658"/>
      <c r="DX15" s="658"/>
      <c r="DY15" s="658"/>
      <c r="DZ15" s="658"/>
      <c r="EA15" s="658"/>
      <c r="EB15" s="658"/>
      <c r="EC15" s="694"/>
    </row>
    <row r="16" spans="2:143" ht="11.25" customHeight="1" x14ac:dyDescent="0.2">
      <c r="B16" s="654" t="s">
        <v>250</v>
      </c>
      <c r="C16" s="655"/>
      <c r="D16" s="655"/>
      <c r="E16" s="655"/>
      <c r="F16" s="655"/>
      <c r="G16" s="655"/>
      <c r="H16" s="655"/>
      <c r="I16" s="655"/>
      <c r="J16" s="655"/>
      <c r="K16" s="655"/>
      <c r="L16" s="655"/>
      <c r="M16" s="655"/>
      <c r="N16" s="655"/>
      <c r="O16" s="655"/>
      <c r="P16" s="655"/>
      <c r="Q16" s="656"/>
      <c r="R16" s="657">
        <v>26025</v>
      </c>
      <c r="S16" s="658"/>
      <c r="T16" s="658"/>
      <c r="U16" s="658"/>
      <c r="V16" s="658"/>
      <c r="W16" s="658"/>
      <c r="X16" s="658"/>
      <c r="Y16" s="659"/>
      <c r="Z16" s="695">
        <v>0.1</v>
      </c>
      <c r="AA16" s="695"/>
      <c r="AB16" s="695"/>
      <c r="AC16" s="695"/>
      <c r="AD16" s="696">
        <v>26025</v>
      </c>
      <c r="AE16" s="696"/>
      <c r="AF16" s="696"/>
      <c r="AG16" s="696"/>
      <c r="AH16" s="696"/>
      <c r="AI16" s="696"/>
      <c r="AJ16" s="696"/>
      <c r="AK16" s="696"/>
      <c r="AL16" s="660">
        <v>0.2</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v>4840</v>
      </c>
      <c r="CS16" s="658"/>
      <c r="CT16" s="658"/>
      <c r="CU16" s="658"/>
      <c r="CV16" s="658"/>
      <c r="CW16" s="658"/>
      <c r="CX16" s="658"/>
      <c r="CY16" s="659"/>
      <c r="CZ16" s="695">
        <v>0</v>
      </c>
      <c r="DA16" s="695"/>
      <c r="DB16" s="695"/>
      <c r="DC16" s="695"/>
      <c r="DD16" s="663" t="s">
        <v>122</v>
      </c>
      <c r="DE16" s="658"/>
      <c r="DF16" s="658"/>
      <c r="DG16" s="658"/>
      <c r="DH16" s="658"/>
      <c r="DI16" s="658"/>
      <c r="DJ16" s="658"/>
      <c r="DK16" s="658"/>
      <c r="DL16" s="658"/>
      <c r="DM16" s="658"/>
      <c r="DN16" s="658"/>
      <c r="DO16" s="658"/>
      <c r="DP16" s="659"/>
      <c r="DQ16" s="663">
        <v>2087</v>
      </c>
      <c r="DR16" s="658"/>
      <c r="DS16" s="658"/>
      <c r="DT16" s="658"/>
      <c r="DU16" s="658"/>
      <c r="DV16" s="658"/>
      <c r="DW16" s="658"/>
      <c r="DX16" s="658"/>
      <c r="DY16" s="658"/>
      <c r="DZ16" s="658"/>
      <c r="EA16" s="658"/>
      <c r="EB16" s="658"/>
      <c r="EC16" s="694"/>
    </row>
    <row r="17" spans="2:133" ht="11.25" customHeight="1" x14ac:dyDescent="0.2">
      <c r="B17" s="654" t="s">
        <v>253</v>
      </c>
      <c r="C17" s="655"/>
      <c r="D17" s="655"/>
      <c r="E17" s="655"/>
      <c r="F17" s="655"/>
      <c r="G17" s="655"/>
      <c r="H17" s="655"/>
      <c r="I17" s="655"/>
      <c r="J17" s="655"/>
      <c r="K17" s="655"/>
      <c r="L17" s="655"/>
      <c r="M17" s="655"/>
      <c r="N17" s="655"/>
      <c r="O17" s="655"/>
      <c r="P17" s="655"/>
      <c r="Q17" s="656"/>
      <c r="R17" s="657">
        <v>107675</v>
      </c>
      <c r="S17" s="658"/>
      <c r="T17" s="658"/>
      <c r="U17" s="658"/>
      <c r="V17" s="658"/>
      <c r="W17" s="658"/>
      <c r="X17" s="658"/>
      <c r="Y17" s="659"/>
      <c r="Z17" s="695">
        <v>0.4</v>
      </c>
      <c r="AA17" s="695"/>
      <c r="AB17" s="695"/>
      <c r="AC17" s="695"/>
      <c r="AD17" s="696">
        <v>107675</v>
      </c>
      <c r="AE17" s="696"/>
      <c r="AF17" s="696"/>
      <c r="AG17" s="696"/>
      <c r="AH17" s="696"/>
      <c r="AI17" s="696"/>
      <c r="AJ17" s="696"/>
      <c r="AK17" s="696"/>
      <c r="AL17" s="660">
        <v>0.7</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3237645</v>
      </c>
      <c r="CS17" s="658"/>
      <c r="CT17" s="658"/>
      <c r="CU17" s="658"/>
      <c r="CV17" s="658"/>
      <c r="CW17" s="658"/>
      <c r="CX17" s="658"/>
      <c r="CY17" s="659"/>
      <c r="CZ17" s="695">
        <v>11.6</v>
      </c>
      <c r="DA17" s="695"/>
      <c r="DB17" s="695"/>
      <c r="DC17" s="695"/>
      <c r="DD17" s="663" t="s">
        <v>122</v>
      </c>
      <c r="DE17" s="658"/>
      <c r="DF17" s="658"/>
      <c r="DG17" s="658"/>
      <c r="DH17" s="658"/>
      <c r="DI17" s="658"/>
      <c r="DJ17" s="658"/>
      <c r="DK17" s="658"/>
      <c r="DL17" s="658"/>
      <c r="DM17" s="658"/>
      <c r="DN17" s="658"/>
      <c r="DO17" s="658"/>
      <c r="DP17" s="659"/>
      <c r="DQ17" s="663">
        <v>3221838</v>
      </c>
      <c r="DR17" s="658"/>
      <c r="DS17" s="658"/>
      <c r="DT17" s="658"/>
      <c r="DU17" s="658"/>
      <c r="DV17" s="658"/>
      <c r="DW17" s="658"/>
      <c r="DX17" s="658"/>
      <c r="DY17" s="658"/>
      <c r="DZ17" s="658"/>
      <c r="EA17" s="658"/>
      <c r="EB17" s="658"/>
      <c r="EC17" s="694"/>
    </row>
    <row r="18" spans="2:133" ht="11.25" customHeight="1" x14ac:dyDescent="0.2">
      <c r="B18" s="654" t="s">
        <v>256</v>
      </c>
      <c r="C18" s="655"/>
      <c r="D18" s="655"/>
      <c r="E18" s="655"/>
      <c r="F18" s="655"/>
      <c r="G18" s="655"/>
      <c r="H18" s="655"/>
      <c r="I18" s="655"/>
      <c r="J18" s="655"/>
      <c r="K18" s="655"/>
      <c r="L18" s="655"/>
      <c r="M18" s="655"/>
      <c r="N18" s="655"/>
      <c r="O18" s="655"/>
      <c r="P18" s="655"/>
      <c r="Q18" s="656"/>
      <c r="R18" s="657">
        <v>29303</v>
      </c>
      <c r="S18" s="658"/>
      <c r="T18" s="658"/>
      <c r="U18" s="658"/>
      <c r="V18" s="658"/>
      <c r="W18" s="658"/>
      <c r="X18" s="658"/>
      <c r="Y18" s="659"/>
      <c r="Z18" s="695">
        <v>0.1</v>
      </c>
      <c r="AA18" s="695"/>
      <c r="AB18" s="695"/>
      <c r="AC18" s="695"/>
      <c r="AD18" s="696">
        <v>29303</v>
      </c>
      <c r="AE18" s="696"/>
      <c r="AF18" s="696"/>
      <c r="AG18" s="696"/>
      <c r="AH18" s="696"/>
      <c r="AI18" s="696"/>
      <c r="AJ18" s="696"/>
      <c r="AK18" s="696"/>
      <c r="AL18" s="660">
        <v>0.2</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2">
      <c r="B19" s="654" t="s">
        <v>259</v>
      </c>
      <c r="C19" s="655"/>
      <c r="D19" s="655"/>
      <c r="E19" s="655"/>
      <c r="F19" s="655"/>
      <c r="G19" s="655"/>
      <c r="H19" s="655"/>
      <c r="I19" s="655"/>
      <c r="J19" s="655"/>
      <c r="K19" s="655"/>
      <c r="L19" s="655"/>
      <c r="M19" s="655"/>
      <c r="N19" s="655"/>
      <c r="O19" s="655"/>
      <c r="P19" s="655"/>
      <c r="Q19" s="656"/>
      <c r="R19" s="657">
        <v>26727</v>
      </c>
      <c r="S19" s="658"/>
      <c r="T19" s="658"/>
      <c r="U19" s="658"/>
      <c r="V19" s="658"/>
      <c r="W19" s="658"/>
      <c r="X19" s="658"/>
      <c r="Y19" s="659"/>
      <c r="Z19" s="695">
        <v>0.1</v>
      </c>
      <c r="AA19" s="695"/>
      <c r="AB19" s="695"/>
      <c r="AC19" s="695"/>
      <c r="AD19" s="696">
        <v>26727</v>
      </c>
      <c r="AE19" s="696"/>
      <c r="AF19" s="696"/>
      <c r="AG19" s="696"/>
      <c r="AH19" s="696"/>
      <c r="AI19" s="696"/>
      <c r="AJ19" s="696"/>
      <c r="AK19" s="696"/>
      <c r="AL19" s="660">
        <v>0.2</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113858</v>
      </c>
      <c r="BH19" s="658"/>
      <c r="BI19" s="658"/>
      <c r="BJ19" s="658"/>
      <c r="BK19" s="658"/>
      <c r="BL19" s="658"/>
      <c r="BM19" s="658"/>
      <c r="BN19" s="659"/>
      <c r="BO19" s="695">
        <v>2</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2">
      <c r="B20" s="724" t="s">
        <v>262</v>
      </c>
      <c r="C20" s="725"/>
      <c r="D20" s="725"/>
      <c r="E20" s="725"/>
      <c r="F20" s="725"/>
      <c r="G20" s="725"/>
      <c r="H20" s="725"/>
      <c r="I20" s="725"/>
      <c r="J20" s="725"/>
      <c r="K20" s="725"/>
      <c r="L20" s="725"/>
      <c r="M20" s="725"/>
      <c r="N20" s="725"/>
      <c r="O20" s="725"/>
      <c r="P20" s="725"/>
      <c r="Q20" s="726"/>
      <c r="R20" s="657">
        <v>2576</v>
      </c>
      <c r="S20" s="658"/>
      <c r="T20" s="658"/>
      <c r="U20" s="658"/>
      <c r="V20" s="658"/>
      <c r="W20" s="658"/>
      <c r="X20" s="658"/>
      <c r="Y20" s="659"/>
      <c r="Z20" s="695">
        <v>0</v>
      </c>
      <c r="AA20" s="695"/>
      <c r="AB20" s="695"/>
      <c r="AC20" s="695"/>
      <c r="AD20" s="696">
        <v>2576</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113858</v>
      </c>
      <c r="BH20" s="658"/>
      <c r="BI20" s="658"/>
      <c r="BJ20" s="658"/>
      <c r="BK20" s="658"/>
      <c r="BL20" s="658"/>
      <c r="BM20" s="658"/>
      <c r="BN20" s="659"/>
      <c r="BO20" s="695">
        <v>2</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27953653</v>
      </c>
      <c r="CS20" s="658"/>
      <c r="CT20" s="658"/>
      <c r="CU20" s="658"/>
      <c r="CV20" s="658"/>
      <c r="CW20" s="658"/>
      <c r="CX20" s="658"/>
      <c r="CY20" s="659"/>
      <c r="CZ20" s="695">
        <v>100</v>
      </c>
      <c r="DA20" s="695"/>
      <c r="DB20" s="695"/>
      <c r="DC20" s="695"/>
      <c r="DD20" s="663">
        <v>2641201</v>
      </c>
      <c r="DE20" s="658"/>
      <c r="DF20" s="658"/>
      <c r="DG20" s="658"/>
      <c r="DH20" s="658"/>
      <c r="DI20" s="658"/>
      <c r="DJ20" s="658"/>
      <c r="DK20" s="658"/>
      <c r="DL20" s="658"/>
      <c r="DM20" s="658"/>
      <c r="DN20" s="658"/>
      <c r="DO20" s="658"/>
      <c r="DP20" s="659"/>
      <c r="DQ20" s="663">
        <v>18830346</v>
      </c>
      <c r="DR20" s="658"/>
      <c r="DS20" s="658"/>
      <c r="DT20" s="658"/>
      <c r="DU20" s="658"/>
      <c r="DV20" s="658"/>
      <c r="DW20" s="658"/>
      <c r="DX20" s="658"/>
      <c r="DY20" s="658"/>
      <c r="DZ20" s="658"/>
      <c r="EA20" s="658"/>
      <c r="EB20" s="658"/>
      <c r="EC20" s="694"/>
    </row>
    <row r="21" spans="2:133" ht="11.25" customHeight="1" x14ac:dyDescent="0.2">
      <c r="B21" s="654" t="s">
        <v>265</v>
      </c>
      <c r="C21" s="655"/>
      <c r="D21" s="655"/>
      <c r="E21" s="655"/>
      <c r="F21" s="655"/>
      <c r="G21" s="655"/>
      <c r="H21" s="655"/>
      <c r="I21" s="655"/>
      <c r="J21" s="655"/>
      <c r="K21" s="655"/>
      <c r="L21" s="655"/>
      <c r="M21" s="655"/>
      <c r="N21" s="655"/>
      <c r="O21" s="655"/>
      <c r="P21" s="655"/>
      <c r="Q21" s="656"/>
      <c r="R21" s="657">
        <v>8998821</v>
      </c>
      <c r="S21" s="658"/>
      <c r="T21" s="658"/>
      <c r="U21" s="658"/>
      <c r="V21" s="658"/>
      <c r="W21" s="658"/>
      <c r="X21" s="658"/>
      <c r="Y21" s="659"/>
      <c r="Z21" s="695">
        <v>31.4</v>
      </c>
      <c r="AA21" s="695"/>
      <c r="AB21" s="695"/>
      <c r="AC21" s="695"/>
      <c r="AD21" s="696">
        <v>8289490</v>
      </c>
      <c r="AE21" s="696"/>
      <c r="AF21" s="696"/>
      <c r="AG21" s="696"/>
      <c r="AH21" s="696"/>
      <c r="AI21" s="696"/>
      <c r="AJ21" s="696"/>
      <c r="AK21" s="696"/>
      <c r="AL21" s="660">
        <v>53</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v>113858</v>
      </c>
      <c r="BH21" s="658"/>
      <c r="BI21" s="658"/>
      <c r="BJ21" s="658"/>
      <c r="BK21" s="658"/>
      <c r="BL21" s="658"/>
      <c r="BM21" s="658"/>
      <c r="BN21" s="659"/>
      <c r="BO21" s="695">
        <v>2</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267</v>
      </c>
      <c r="C22" s="655"/>
      <c r="D22" s="655"/>
      <c r="E22" s="655"/>
      <c r="F22" s="655"/>
      <c r="G22" s="655"/>
      <c r="H22" s="655"/>
      <c r="I22" s="655"/>
      <c r="J22" s="655"/>
      <c r="K22" s="655"/>
      <c r="L22" s="655"/>
      <c r="M22" s="655"/>
      <c r="N22" s="655"/>
      <c r="O22" s="655"/>
      <c r="P22" s="655"/>
      <c r="Q22" s="656"/>
      <c r="R22" s="657">
        <v>8289490</v>
      </c>
      <c r="S22" s="658"/>
      <c r="T22" s="658"/>
      <c r="U22" s="658"/>
      <c r="V22" s="658"/>
      <c r="W22" s="658"/>
      <c r="X22" s="658"/>
      <c r="Y22" s="659"/>
      <c r="Z22" s="695">
        <v>28.9</v>
      </c>
      <c r="AA22" s="695"/>
      <c r="AB22" s="695"/>
      <c r="AC22" s="695"/>
      <c r="AD22" s="696">
        <v>8289490</v>
      </c>
      <c r="AE22" s="696"/>
      <c r="AF22" s="696"/>
      <c r="AG22" s="696"/>
      <c r="AH22" s="696"/>
      <c r="AI22" s="696"/>
      <c r="AJ22" s="696"/>
      <c r="AK22" s="696"/>
      <c r="AL22" s="660">
        <v>53</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270</v>
      </c>
      <c r="C23" s="655"/>
      <c r="D23" s="655"/>
      <c r="E23" s="655"/>
      <c r="F23" s="655"/>
      <c r="G23" s="655"/>
      <c r="H23" s="655"/>
      <c r="I23" s="655"/>
      <c r="J23" s="655"/>
      <c r="K23" s="655"/>
      <c r="L23" s="655"/>
      <c r="M23" s="655"/>
      <c r="N23" s="655"/>
      <c r="O23" s="655"/>
      <c r="P23" s="655"/>
      <c r="Q23" s="656"/>
      <c r="R23" s="657">
        <v>709331</v>
      </c>
      <c r="S23" s="658"/>
      <c r="T23" s="658"/>
      <c r="U23" s="658"/>
      <c r="V23" s="658"/>
      <c r="W23" s="658"/>
      <c r="X23" s="658"/>
      <c r="Y23" s="659"/>
      <c r="Z23" s="695">
        <v>2.5</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2">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13501285</v>
      </c>
      <c r="CS24" s="713"/>
      <c r="CT24" s="713"/>
      <c r="CU24" s="713"/>
      <c r="CV24" s="713"/>
      <c r="CW24" s="713"/>
      <c r="CX24" s="713"/>
      <c r="CY24" s="738"/>
      <c r="CZ24" s="739">
        <v>48.3</v>
      </c>
      <c r="DA24" s="721"/>
      <c r="DB24" s="721"/>
      <c r="DC24" s="741"/>
      <c r="DD24" s="737">
        <v>10483275</v>
      </c>
      <c r="DE24" s="713"/>
      <c r="DF24" s="713"/>
      <c r="DG24" s="713"/>
      <c r="DH24" s="713"/>
      <c r="DI24" s="713"/>
      <c r="DJ24" s="713"/>
      <c r="DK24" s="738"/>
      <c r="DL24" s="737">
        <v>9369290</v>
      </c>
      <c r="DM24" s="713"/>
      <c r="DN24" s="713"/>
      <c r="DO24" s="713"/>
      <c r="DP24" s="713"/>
      <c r="DQ24" s="713"/>
      <c r="DR24" s="713"/>
      <c r="DS24" s="713"/>
      <c r="DT24" s="713"/>
      <c r="DU24" s="713"/>
      <c r="DV24" s="738"/>
      <c r="DW24" s="739">
        <v>59.6</v>
      </c>
      <c r="DX24" s="721"/>
      <c r="DY24" s="721"/>
      <c r="DZ24" s="721"/>
      <c r="EA24" s="721"/>
      <c r="EB24" s="721"/>
      <c r="EC24" s="740"/>
    </row>
    <row r="25" spans="2:133" ht="11.25" customHeight="1" x14ac:dyDescent="0.2">
      <c r="B25" s="654" t="s">
        <v>280</v>
      </c>
      <c r="C25" s="655"/>
      <c r="D25" s="655"/>
      <c r="E25" s="655"/>
      <c r="F25" s="655"/>
      <c r="G25" s="655"/>
      <c r="H25" s="655"/>
      <c r="I25" s="655"/>
      <c r="J25" s="655"/>
      <c r="K25" s="655"/>
      <c r="L25" s="655"/>
      <c r="M25" s="655"/>
      <c r="N25" s="655"/>
      <c r="O25" s="655"/>
      <c r="P25" s="655"/>
      <c r="Q25" s="656"/>
      <c r="R25" s="657">
        <v>16288304</v>
      </c>
      <c r="S25" s="658"/>
      <c r="T25" s="658"/>
      <c r="U25" s="658"/>
      <c r="V25" s="658"/>
      <c r="W25" s="658"/>
      <c r="X25" s="658"/>
      <c r="Y25" s="659"/>
      <c r="Z25" s="695">
        <v>56.8</v>
      </c>
      <c r="AA25" s="695"/>
      <c r="AB25" s="695"/>
      <c r="AC25" s="695"/>
      <c r="AD25" s="696">
        <v>15578973</v>
      </c>
      <c r="AE25" s="696"/>
      <c r="AF25" s="696"/>
      <c r="AG25" s="696"/>
      <c r="AH25" s="696"/>
      <c r="AI25" s="696"/>
      <c r="AJ25" s="696"/>
      <c r="AK25" s="696"/>
      <c r="AL25" s="660">
        <v>99.6</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5904102</v>
      </c>
      <c r="CS25" s="670"/>
      <c r="CT25" s="670"/>
      <c r="CU25" s="670"/>
      <c r="CV25" s="670"/>
      <c r="CW25" s="670"/>
      <c r="CX25" s="670"/>
      <c r="CY25" s="671"/>
      <c r="CZ25" s="660">
        <v>21.1</v>
      </c>
      <c r="DA25" s="672"/>
      <c r="DB25" s="672"/>
      <c r="DC25" s="673"/>
      <c r="DD25" s="663">
        <v>5329186</v>
      </c>
      <c r="DE25" s="670"/>
      <c r="DF25" s="670"/>
      <c r="DG25" s="670"/>
      <c r="DH25" s="670"/>
      <c r="DI25" s="670"/>
      <c r="DJ25" s="670"/>
      <c r="DK25" s="671"/>
      <c r="DL25" s="663">
        <v>5059283</v>
      </c>
      <c r="DM25" s="670"/>
      <c r="DN25" s="670"/>
      <c r="DO25" s="670"/>
      <c r="DP25" s="670"/>
      <c r="DQ25" s="670"/>
      <c r="DR25" s="670"/>
      <c r="DS25" s="670"/>
      <c r="DT25" s="670"/>
      <c r="DU25" s="670"/>
      <c r="DV25" s="671"/>
      <c r="DW25" s="660">
        <v>32.200000000000003</v>
      </c>
      <c r="DX25" s="672"/>
      <c r="DY25" s="672"/>
      <c r="DZ25" s="672"/>
      <c r="EA25" s="672"/>
      <c r="EB25" s="672"/>
      <c r="EC25" s="684"/>
    </row>
    <row r="26" spans="2:133" ht="11.25" customHeight="1" x14ac:dyDescent="0.2">
      <c r="B26" s="654" t="s">
        <v>283</v>
      </c>
      <c r="C26" s="655"/>
      <c r="D26" s="655"/>
      <c r="E26" s="655"/>
      <c r="F26" s="655"/>
      <c r="G26" s="655"/>
      <c r="H26" s="655"/>
      <c r="I26" s="655"/>
      <c r="J26" s="655"/>
      <c r="K26" s="655"/>
      <c r="L26" s="655"/>
      <c r="M26" s="655"/>
      <c r="N26" s="655"/>
      <c r="O26" s="655"/>
      <c r="P26" s="655"/>
      <c r="Q26" s="656"/>
      <c r="R26" s="657">
        <v>2402</v>
      </c>
      <c r="S26" s="658"/>
      <c r="T26" s="658"/>
      <c r="U26" s="658"/>
      <c r="V26" s="658"/>
      <c r="W26" s="658"/>
      <c r="X26" s="658"/>
      <c r="Y26" s="659"/>
      <c r="Z26" s="695">
        <v>0</v>
      </c>
      <c r="AA26" s="695"/>
      <c r="AB26" s="695"/>
      <c r="AC26" s="695"/>
      <c r="AD26" s="696">
        <v>2402</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3709861</v>
      </c>
      <c r="CS26" s="658"/>
      <c r="CT26" s="658"/>
      <c r="CU26" s="658"/>
      <c r="CV26" s="658"/>
      <c r="CW26" s="658"/>
      <c r="CX26" s="658"/>
      <c r="CY26" s="659"/>
      <c r="CZ26" s="660">
        <v>13.3</v>
      </c>
      <c r="DA26" s="672"/>
      <c r="DB26" s="672"/>
      <c r="DC26" s="673"/>
      <c r="DD26" s="663">
        <v>3325482</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2">
      <c r="B27" s="654" t="s">
        <v>286</v>
      </c>
      <c r="C27" s="655"/>
      <c r="D27" s="655"/>
      <c r="E27" s="655"/>
      <c r="F27" s="655"/>
      <c r="G27" s="655"/>
      <c r="H27" s="655"/>
      <c r="I27" s="655"/>
      <c r="J27" s="655"/>
      <c r="K27" s="655"/>
      <c r="L27" s="655"/>
      <c r="M27" s="655"/>
      <c r="N27" s="655"/>
      <c r="O27" s="655"/>
      <c r="P27" s="655"/>
      <c r="Q27" s="656"/>
      <c r="R27" s="657">
        <v>217549</v>
      </c>
      <c r="S27" s="658"/>
      <c r="T27" s="658"/>
      <c r="U27" s="658"/>
      <c r="V27" s="658"/>
      <c r="W27" s="658"/>
      <c r="X27" s="658"/>
      <c r="Y27" s="659"/>
      <c r="Z27" s="695">
        <v>0.8</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5715056</v>
      </c>
      <c r="BH27" s="658"/>
      <c r="BI27" s="658"/>
      <c r="BJ27" s="658"/>
      <c r="BK27" s="658"/>
      <c r="BL27" s="658"/>
      <c r="BM27" s="658"/>
      <c r="BN27" s="659"/>
      <c r="BO27" s="695">
        <v>100</v>
      </c>
      <c r="BP27" s="695"/>
      <c r="BQ27" s="695"/>
      <c r="BR27" s="695"/>
      <c r="BS27" s="696" t="s">
        <v>122</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4359538</v>
      </c>
      <c r="CS27" s="670"/>
      <c r="CT27" s="670"/>
      <c r="CU27" s="670"/>
      <c r="CV27" s="670"/>
      <c r="CW27" s="670"/>
      <c r="CX27" s="670"/>
      <c r="CY27" s="671"/>
      <c r="CZ27" s="660">
        <v>15.6</v>
      </c>
      <c r="DA27" s="672"/>
      <c r="DB27" s="672"/>
      <c r="DC27" s="673"/>
      <c r="DD27" s="663">
        <v>1932251</v>
      </c>
      <c r="DE27" s="670"/>
      <c r="DF27" s="670"/>
      <c r="DG27" s="670"/>
      <c r="DH27" s="670"/>
      <c r="DI27" s="670"/>
      <c r="DJ27" s="670"/>
      <c r="DK27" s="671"/>
      <c r="DL27" s="663">
        <v>1088169</v>
      </c>
      <c r="DM27" s="670"/>
      <c r="DN27" s="670"/>
      <c r="DO27" s="670"/>
      <c r="DP27" s="670"/>
      <c r="DQ27" s="670"/>
      <c r="DR27" s="670"/>
      <c r="DS27" s="670"/>
      <c r="DT27" s="670"/>
      <c r="DU27" s="670"/>
      <c r="DV27" s="671"/>
      <c r="DW27" s="660">
        <v>6.9</v>
      </c>
      <c r="DX27" s="672"/>
      <c r="DY27" s="672"/>
      <c r="DZ27" s="672"/>
      <c r="EA27" s="672"/>
      <c r="EB27" s="672"/>
      <c r="EC27" s="684"/>
    </row>
    <row r="28" spans="2:133" ht="11.25" customHeight="1" x14ac:dyDescent="0.2">
      <c r="B28" s="654" t="s">
        <v>289</v>
      </c>
      <c r="C28" s="655"/>
      <c r="D28" s="655"/>
      <c r="E28" s="655"/>
      <c r="F28" s="655"/>
      <c r="G28" s="655"/>
      <c r="H28" s="655"/>
      <c r="I28" s="655"/>
      <c r="J28" s="655"/>
      <c r="K28" s="655"/>
      <c r="L28" s="655"/>
      <c r="M28" s="655"/>
      <c r="N28" s="655"/>
      <c r="O28" s="655"/>
      <c r="P28" s="655"/>
      <c r="Q28" s="656"/>
      <c r="R28" s="657">
        <v>265233</v>
      </c>
      <c r="S28" s="658"/>
      <c r="T28" s="658"/>
      <c r="U28" s="658"/>
      <c r="V28" s="658"/>
      <c r="W28" s="658"/>
      <c r="X28" s="658"/>
      <c r="Y28" s="659"/>
      <c r="Z28" s="695">
        <v>0.9</v>
      </c>
      <c r="AA28" s="695"/>
      <c r="AB28" s="695"/>
      <c r="AC28" s="695"/>
      <c r="AD28" s="696">
        <v>42333</v>
      </c>
      <c r="AE28" s="696"/>
      <c r="AF28" s="696"/>
      <c r="AG28" s="696"/>
      <c r="AH28" s="696"/>
      <c r="AI28" s="696"/>
      <c r="AJ28" s="696"/>
      <c r="AK28" s="696"/>
      <c r="AL28" s="660">
        <v>0.3</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3237645</v>
      </c>
      <c r="CS28" s="658"/>
      <c r="CT28" s="658"/>
      <c r="CU28" s="658"/>
      <c r="CV28" s="658"/>
      <c r="CW28" s="658"/>
      <c r="CX28" s="658"/>
      <c r="CY28" s="659"/>
      <c r="CZ28" s="660">
        <v>11.6</v>
      </c>
      <c r="DA28" s="672"/>
      <c r="DB28" s="672"/>
      <c r="DC28" s="673"/>
      <c r="DD28" s="663">
        <v>3221838</v>
      </c>
      <c r="DE28" s="658"/>
      <c r="DF28" s="658"/>
      <c r="DG28" s="658"/>
      <c r="DH28" s="658"/>
      <c r="DI28" s="658"/>
      <c r="DJ28" s="658"/>
      <c r="DK28" s="659"/>
      <c r="DL28" s="663">
        <v>3221838</v>
      </c>
      <c r="DM28" s="658"/>
      <c r="DN28" s="658"/>
      <c r="DO28" s="658"/>
      <c r="DP28" s="658"/>
      <c r="DQ28" s="658"/>
      <c r="DR28" s="658"/>
      <c r="DS28" s="658"/>
      <c r="DT28" s="658"/>
      <c r="DU28" s="658"/>
      <c r="DV28" s="659"/>
      <c r="DW28" s="660">
        <v>20.5</v>
      </c>
      <c r="DX28" s="672"/>
      <c r="DY28" s="672"/>
      <c r="DZ28" s="672"/>
      <c r="EA28" s="672"/>
      <c r="EB28" s="672"/>
      <c r="EC28" s="684"/>
    </row>
    <row r="29" spans="2:133" ht="11.25" customHeight="1" x14ac:dyDescent="0.2">
      <c r="B29" s="654" t="s">
        <v>291</v>
      </c>
      <c r="C29" s="655"/>
      <c r="D29" s="655"/>
      <c r="E29" s="655"/>
      <c r="F29" s="655"/>
      <c r="G29" s="655"/>
      <c r="H29" s="655"/>
      <c r="I29" s="655"/>
      <c r="J29" s="655"/>
      <c r="K29" s="655"/>
      <c r="L29" s="655"/>
      <c r="M29" s="655"/>
      <c r="N29" s="655"/>
      <c r="O29" s="655"/>
      <c r="P29" s="655"/>
      <c r="Q29" s="656"/>
      <c r="R29" s="657">
        <v>30200</v>
      </c>
      <c r="S29" s="658"/>
      <c r="T29" s="658"/>
      <c r="U29" s="658"/>
      <c r="V29" s="658"/>
      <c r="W29" s="658"/>
      <c r="X29" s="658"/>
      <c r="Y29" s="659"/>
      <c r="Z29" s="695">
        <v>0.1</v>
      </c>
      <c r="AA29" s="695"/>
      <c r="AB29" s="695"/>
      <c r="AC29" s="695"/>
      <c r="AD29" s="696">
        <v>1</v>
      </c>
      <c r="AE29" s="696"/>
      <c r="AF29" s="696"/>
      <c r="AG29" s="696"/>
      <c r="AH29" s="696"/>
      <c r="AI29" s="696"/>
      <c r="AJ29" s="696"/>
      <c r="AK29" s="696"/>
      <c r="AL29" s="660">
        <v>0</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3237645</v>
      </c>
      <c r="CS29" s="670"/>
      <c r="CT29" s="670"/>
      <c r="CU29" s="670"/>
      <c r="CV29" s="670"/>
      <c r="CW29" s="670"/>
      <c r="CX29" s="670"/>
      <c r="CY29" s="671"/>
      <c r="CZ29" s="660">
        <v>11.6</v>
      </c>
      <c r="DA29" s="672"/>
      <c r="DB29" s="672"/>
      <c r="DC29" s="673"/>
      <c r="DD29" s="663">
        <v>3221838</v>
      </c>
      <c r="DE29" s="670"/>
      <c r="DF29" s="670"/>
      <c r="DG29" s="670"/>
      <c r="DH29" s="670"/>
      <c r="DI29" s="670"/>
      <c r="DJ29" s="670"/>
      <c r="DK29" s="671"/>
      <c r="DL29" s="663">
        <v>3221838</v>
      </c>
      <c r="DM29" s="670"/>
      <c r="DN29" s="670"/>
      <c r="DO29" s="670"/>
      <c r="DP29" s="670"/>
      <c r="DQ29" s="670"/>
      <c r="DR29" s="670"/>
      <c r="DS29" s="670"/>
      <c r="DT29" s="670"/>
      <c r="DU29" s="670"/>
      <c r="DV29" s="671"/>
      <c r="DW29" s="660">
        <v>20.5</v>
      </c>
      <c r="DX29" s="672"/>
      <c r="DY29" s="672"/>
      <c r="DZ29" s="672"/>
      <c r="EA29" s="672"/>
      <c r="EB29" s="672"/>
      <c r="EC29" s="684"/>
    </row>
    <row r="30" spans="2:133" ht="11.25" customHeight="1" x14ac:dyDescent="0.2">
      <c r="B30" s="654" t="s">
        <v>293</v>
      </c>
      <c r="C30" s="655"/>
      <c r="D30" s="655"/>
      <c r="E30" s="655"/>
      <c r="F30" s="655"/>
      <c r="G30" s="655"/>
      <c r="H30" s="655"/>
      <c r="I30" s="655"/>
      <c r="J30" s="655"/>
      <c r="K30" s="655"/>
      <c r="L30" s="655"/>
      <c r="M30" s="655"/>
      <c r="N30" s="655"/>
      <c r="O30" s="655"/>
      <c r="P30" s="655"/>
      <c r="Q30" s="656"/>
      <c r="R30" s="657">
        <v>3783226</v>
      </c>
      <c r="S30" s="658"/>
      <c r="T30" s="658"/>
      <c r="U30" s="658"/>
      <c r="V30" s="658"/>
      <c r="W30" s="658"/>
      <c r="X30" s="658"/>
      <c r="Y30" s="659"/>
      <c r="Z30" s="695">
        <v>13.2</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7"/>
      <c r="BI30" s="727"/>
      <c r="BJ30" s="727"/>
      <c r="BK30" s="727"/>
      <c r="BL30" s="727"/>
      <c r="BM30" s="727"/>
      <c r="BN30" s="727"/>
      <c r="BO30" s="727"/>
      <c r="BP30" s="727"/>
      <c r="BQ30" s="728"/>
      <c r="BR30" s="709" t="s">
        <v>295</v>
      </c>
      <c r="BS30" s="727"/>
      <c r="BT30" s="727"/>
      <c r="BU30" s="727"/>
      <c r="BV30" s="727"/>
      <c r="BW30" s="727"/>
      <c r="BX30" s="727"/>
      <c r="BY30" s="727"/>
      <c r="BZ30" s="727"/>
      <c r="CA30" s="727"/>
      <c r="CB30" s="728"/>
      <c r="CD30" s="678"/>
      <c r="CE30" s="679"/>
      <c r="CF30" s="654" t="s">
        <v>296</v>
      </c>
      <c r="CG30" s="655"/>
      <c r="CH30" s="655"/>
      <c r="CI30" s="655"/>
      <c r="CJ30" s="655"/>
      <c r="CK30" s="655"/>
      <c r="CL30" s="655"/>
      <c r="CM30" s="655"/>
      <c r="CN30" s="655"/>
      <c r="CO30" s="655"/>
      <c r="CP30" s="655"/>
      <c r="CQ30" s="656"/>
      <c r="CR30" s="657">
        <v>3182359</v>
      </c>
      <c r="CS30" s="658"/>
      <c r="CT30" s="658"/>
      <c r="CU30" s="658"/>
      <c r="CV30" s="658"/>
      <c r="CW30" s="658"/>
      <c r="CX30" s="658"/>
      <c r="CY30" s="659"/>
      <c r="CZ30" s="660">
        <v>11.4</v>
      </c>
      <c r="DA30" s="672"/>
      <c r="DB30" s="672"/>
      <c r="DC30" s="673"/>
      <c r="DD30" s="663">
        <v>3167048</v>
      </c>
      <c r="DE30" s="658"/>
      <c r="DF30" s="658"/>
      <c r="DG30" s="658"/>
      <c r="DH30" s="658"/>
      <c r="DI30" s="658"/>
      <c r="DJ30" s="658"/>
      <c r="DK30" s="659"/>
      <c r="DL30" s="663">
        <v>3167048</v>
      </c>
      <c r="DM30" s="658"/>
      <c r="DN30" s="658"/>
      <c r="DO30" s="658"/>
      <c r="DP30" s="658"/>
      <c r="DQ30" s="658"/>
      <c r="DR30" s="658"/>
      <c r="DS30" s="658"/>
      <c r="DT30" s="658"/>
      <c r="DU30" s="658"/>
      <c r="DV30" s="659"/>
      <c r="DW30" s="660">
        <v>20.100000000000001</v>
      </c>
      <c r="DX30" s="672"/>
      <c r="DY30" s="672"/>
      <c r="DZ30" s="672"/>
      <c r="EA30" s="672"/>
      <c r="EB30" s="672"/>
      <c r="EC30" s="684"/>
    </row>
    <row r="31" spans="2:133" ht="11.25" customHeight="1" x14ac:dyDescent="0.2">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298</v>
      </c>
      <c r="AQ31" s="730"/>
      <c r="AR31" s="730"/>
      <c r="AS31" s="730"/>
      <c r="AT31" s="731" t="s">
        <v>299</v>
      </c>
      <c r="AU31" s="218"/>
      <c r="AV31" s="218"/>
      <c r="AW31" s="218"/>
      <c r="AX31" s="715" t="s">
        <v>177</v>
      </c>
      <c r="AY31" s="716"/>
      <c r="AZ31" s="716"/>
      <c r="BA31" s="716"/>
      <c r="BB31" s="716"/>
      <c r="BC31" s="716"/>
      <c r="BD31" s="716"/>
      <c r="BE31" s="716"/>
      <c r="BF31" s="717"/>
      <c r="BG31" s="719">
        <v>98.8</v>
      </c>
      <c r="BH31" s="720"/>
      <c r="BI31" s="720"/>
      <c r="BJ31" s="720"/>
      <c r="BK31" s="720"/>
      <c r="BL31" s="720"/>
      <c r="BM31" s="721">
        <v>94.3</v>
      </c>
      <c r="BN31" s="720"/>
      <c r="BO31" s="720"/>
      <c r="BP31" s="720"/>
      <c r="BQ31" s="722"/>
      <c r="BR31" s="719">
        <v>98.7</v>
      </c>
      <c r="BS31" s="720"/>
      <c r="BT31" s="720"/>
      <c r="BU31" s="720"/>
      <c r="BV31" s="720"/>
      <c r="BW31" s="720"/>
      <c r="BX31" s="721">
        <v>93.7</v>
      </c>
      <c r="BY31" s="720"/>
      <c r="BZ31" s="720"/>
      <c r="CA31" s="720"/>
      <c r="CB31" s="722"/>
      <c r="CD31" s="678"/>
      <c r="CE31" s="679"/>
      <c r="CF31" s="654" t="s">
        <v>300</v>
      </c>
      <c r="CG31" s="655"/>
      <c r="CH31" s="655"/>
      <c r="CI31" s="655"/>
      <c r="CJ31" s="655"/>
      <c r="CK31" s="655"/>
      <c r="CL31" s="655"/>
      <c r="CM31" s="655"/>
      <c r="CN31" s="655"/>
      <c r="CO31" s="655"/>
      <c r="CP31" s="655"/>
      <c r="CQ31" s="656"/>
      <c r="CR31" s="657">
        <v>55286</v>
      </c>
      <c r="CS31" s="670"/>
      <c r="CT31" s="670"/>
      <c r="CU31" s="670"/>
      <c r="CV31" s="670"/>
      <c r="CW31" s="670"/>
      <c r="CX31" s="670"/>
      <c r="CY31" s="671"/>
      <c r="CZ31" s="660">
        <v>0.2</v>
      </c>
      <c r="DA31" s="672"/>
      <c r="DB31" s="672"/>
      <c r="DC31" s="673"/>
      <c r="DD31" s="663">
        <v>54790</v>
      </c>
      <c r="DE31" s="670"/>
      <c r="DF31" s="670"/>
      <c r="DG31" s="670"/>
      <c r="DH31" s="670"/>
      <c r="DI31" s="670"/>
      <c r="DJ31" s="670"/>
      <c r="DK31" s="671"/>
      <c r="DL31" s="663">
        <v>54790</v>
      </c>
      <c r="DM31" s="670"/>
      <c r="DN31" s="670"/>
      <c r="DO31" s="670"/>
      <c r="DP31" s="670"/>
      <c r="DQ31" s="670"/>
      <c r="DR31" s="670"/>
      <c r="DS31" s="670"/>
      <c r="DT31" s="670"/>
      <c r="DU31" s="670"/>
      <c r="DV31" s="671"/>
      <c r="DW31" s="660">
        <v>0.3</v>
      </c>
      <c r="DX31" s="672"/>
      <c r="DY31" s="672"/>
      <c r="DZ31" s="672"/>
      <c r="EA31" s="672"/>
      <c r="EB31" s="672"/>
      <c r="EC31" s="684"/>
    </row>
    <row r="32" spans="2:133" ht="11.25" customHeight="1" x14ac:dyDescent="0.2">
      <c r="B32" s="654" t="s">
        <v>301</v>
      </c>
      <c r="C32" s="655"/>
      <c r="D32" s="655"/>
      <c r="E32" s="655"/>
      <c r="F32" s="655"/>
      <c r="G32" s="655"/>
      <c r="H32" s="655"/>
      <c r="I32" s="655"/>
      <c r="J32" s="655"/>
      <c r="K32" s="655"/>
      <c r="L32" s="655"/>
      <c r="M32" s="655"/>
      <c r="N32" s="655"/>
      <c r="O32" s="655"/>
      <c r="P32" s="655"/>
      <c r="Q32" s="656"/>
      <c r="R32" s="657">
        <v>1312661</v>
      </c>
      <c r="S32" s="658"/>
      <c r="T32" s="658"/>
      <c r="U32" s="658"/>
      <c r="V32" s="658"/>
      <c r="W32" s="658"/>
      <c r="X32" s="658"/>
      <c r="Y32" s="659"/>
      <c r="Z32" s="695">
        <v>4.5999999999999996</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14" t="s">
        <v>302</v>
      </c>
      <c r="AX32" s="654" t="s">
        <v>303</v>
      </c>
      <c r="AY32" s="655"/>
      <c r="AZ32" s="655"/>
      <c r="BA32" s="655"/>
      <c r="BB32" s="655"/>
      <c r="BC32" s="655"/>
      <c r="BD32" s="655"/>
      <c r="BE32" s="655"/>
      <c r="BF32" s="656"/>
      <c r="BG32" s="723">
        <v>98.8</v>
      </c>
      <c r="BH32" s="670"/>
      <c r="BI32" s="670"/>
      <c r="BJ32" s="670"/>
      <c r="BK32" s="670"/>
      <c r="BL32" s="670"/>
      <c r="BM32" s="661">
        <v>97</v>
      </c>
      <c r="BN32" s="670"/>
      <c r="BO32" s="670"/>
      <c r="BP32" s="670"/>
      <c r="BQ32" s="693"/>
      <c r="BR32" s="723">
        <v>98.9</v>
      </c>
      <c r="BS32" s="670"/>
      <c r="BT32" s="670"/>
      <c r="BU32" s="670"/>
      <c r="BV32" s="670"/>
      <c r="BW32" s="670"/>
      <c r="BX32" s="661">
        <v>96.6</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2">
      <c r="B33" s="654" t="s">
        <v>305</v>
      </c>
      <c r="C33" s="655"/>
      <c r="D33" s="655"/>
      <c r="E33" s="655"/>
      <c r="F33" s="655"/>
      <c r="G33" s="655"/>
      <c r="H33" s="655"/>
      <c r="I33" s="655"/>
      <c r="J33" s="655"/>
      <c r="K33" s="655"/>
      <c r="L33" s="655"/>
      <c r="M33" s="655"/>
      <c r="N33" s="655"/>
      <c r="O33" s="655"/>
      <c r="P33" s="655"/>
      <c r="Q33" s="656"/>
      <c r="R33" s="657">
        <v>22716</v>
      </c>
      <c r="S33" s="658"/>
      <c r="T33" s="658"/>
      <c r="U33" s="658"/>
      <c r="V33" s="658"/>
      <c r="W33" s="658"/>
      <c r="X33" s="658"/>
      <c r="Y33" s="659"/>
      <c r="Z33" s="695">
        <v>0.1</v>
      </c>
      <c r="AA33" s="695"/>
      <c r="AB33" s="695"/>
      <c r="AC33" s="695"/>
      <c r="AD33" s="696">
        <v>13845</v>
      </c>
      <c r="AE33" s="696"/>
      <c r="AF33" s="696"/>
      <c r="AG33" s="696"/>
      <c r="AH33" s="696"/>
      <c r="AI33" s="696"/>
      <c r="AJ33" s="696"/>
      <c r="AK33" s="696"/>
      <c r="AL33" s="660">
        <v>0.1</v>
      </c>
      <c r="AM33" s="661"/>
      <c r="AN33" s="661"/>
      <c r="AO33" s="697"/>
      <c r="AP33" s="700"/>
      <c r="AQ33" s="701"/>
      <c r="AR33" s="701"/>
      <c r="AS33" s="701"/>
      <c r="AT33" s="733"/>
      <c r="AU33" s="219"/>
      <c r="AV33" s="219"/>
      <c r="AW33" s="219"/>
      <c r="AX33" s="638" t="s">
        <v>306</v>
      </c>
      <c r="AY33" s="639"/>
      <c r="AZ33" s="639"/>
      <c r="BA33" s="639"/>
      <c r="BB33" s="639"/>
      <c r="BC33" s="639"/>
      <c r="BD33" s="639"/>
      <c r="BE33" s="639"/>
      <c r="BF33" s="640"/>
      <c r="BG33" s="718">
        <v>98.6</v>
      </c>
      <c r="BH33" s="642"/>
      <c r="BI33" s="642"/>
      <c r="BJ33" s="642"/>
      <c r="BK33" s="642"/>
      <c r="BL33" s="642"/>
      <c r="BM33" s="688">
        <v>91.7</v>
      </c>
      <c r="BN33" s="642"/>
      <c r="BO33" s="642"/>
      <c r="BP33" s="642"/>
      <c r="BQ33" s="705"/>
      <c r="BR33" s="718">
        <v>98.4</v>
      </c>
      <c r="BS33" s="642"/>
      <c r="BT33" s="642"/>
      <c r="BU33" s="642"/>
      <c r="BV33" s="642"/>
      <c r="BW33" s="642"/>
      <c r="BX33" s="688">
        <v>91</v>
      </c>
      <c r="BY33" s="642"/>
      <c r="BZ33" s="642"/>
      <c r="CA33" s="642"/>
      <c r="CB33" s="705"/>
      <c r="CD33" s="654" t="s">
        <v>307</v>
      </c>
      <c r="CE33" s="655"/>
      <c r="CF33" s="655"/>
      <c r="CG33" s="655"/>
      <c r="CH33" s="655"/>
      <c r="CI33" s="655"/>
      <c r="CJ33" s="655"/>
      <c r="CK33" s="655"/>
      <c r="CL33" s="655"/>
      <c r="CM33" s="655"/>
      <c r="CN33" s="655"/>
      <c r="CO33" s="655"/>
      <c r="CP33" s="655"/>
      <c r="CQ33" s="656"/>
      <c r="CR33" s="657">
        <v>11806327</v>
      </c>
      <c r="CS33" s="670"/>
      <c r="CT33" s="670"/>
      <c r="CU33" s="670"/>
      <c r="CV33" s="670"/>
      <c r="CW33" s="670"/>
      <c r="CX33" s="670"/>
      <c r="CY33" s="671"/>
      <c r="CZ33" s="660">
        <v>42.2</v>
      </c>
      <c r="DA33" s="672"/>
      <c r="DB33" s="672"/>
      <c r="DC33" s="673"/>
      <c r="DD33" s="663">
        <v>8076393</v>
      </c>
      <c r="DE33" s="670"/>
      <c r="DF33" s="670"/>
      <c r="DG33" s="670"/>
      <c r="DH33" s="670"/>
      <c r="DI33" s="670"/>
      <c r="DJ33" s="670"/>
      <c r="DK33" s="671"/>
      <c r="DL33" s="663">
        <v>5843838</v>
      </c>
      <c r="DM33" s="670"/>
      <c r="DN33" s="670"/>
      <c r="DO33" s="670"/>
      <c r="DP33" s="670"/>
      <c r="DQ33" s="670"/>
      <c r="DR33" s="670"/>
      <c r="DS33" s="670"/>
      <c r="DT33" s="670"/>
      <c r="DU33" s="670"/>
      <c r="DV33" s="671"/>
      <c r="DW33" s="660">
        <v>37.200000000000003</v>
      </c>
      <c r="DX33" s="672"/>
      <c r="DY33" s="672"/>
      <c r="DZ33" s="672"/>
      <c r="EA33" s="672"/>
      <c r="EB33" s="672"/>
      <c r="EC33" s="684"/>
    </row>
    <row r="34" spans="2:133" ht="11.25" customHeight="1" x14ac:dyDescent="0.2">
      <c r="B34" s="654" t="s">
        <v>308</v>
      </c>
      <c r="C34" s="655"/>
      <c r="D34" s="655"/>
      <c r="E34" s="655"/>
      <c r="F34" s="655"/>
      <c r="G34" s="655"/>
      <c r="H34" s="655"/>
      <c r="I34" s="655"/>
      <c r="J34" s="655"/>
      <c r="K34" s="655"/>
      <c r="L34" s="655"/>
      <c r="M34" s="655"/>
      <c r="N34" s="655"/>
      <c r="O34" s="655"/>
      <c r="P34" s="655"/>
      <c r="Q34" s="656"/>
      <c r="R34" s="657">
        <v>1001394</v>
      </c>
      <c r="S34" s="658"/>
      <c r="T34" s="658"/>
      <c r="U34" s="658"/>
      <c r="V34" s="658"/>
      <c r="W34" s="658"/>
      <c r="X34" s="658"/>
      <c r="Y34" s="659"/>
      <c r="Z34" s="695">
        <v>3.5</v>
      </c>
      <c r="AA34" s="695"/>
      <c r="AB34" s="695"/>
      <c r="AC34" s="695"/>
      <c r="AD34" s="696" t="s">
        <v>122</v>
      </c>
      <c r="AE34" s="696"/>
      <c r="AF34" s="696"/>
      <c r="AG34" s="696"/>
      <c r="AH34" s="696"/>
      <c r="AI34" s="696"/>
      <c r="AJ34" s="696"/>
      <c r="AK34" s="696"/>
      <c r="AL34" s="660" t="s">
        <v>122</v>
      </c>
      <c r="AM34" s="661"/>
      <c r="AN34" s="661"/>
      <c r="AO34" s="697"/>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4" t="s">
        <v>309</v>
      </c>
      <c r="CE34" s="655"/>
      <c r="CF34" s="655"/>
      <c r="CG34" s="655"/>
      <c r="CH34" s="655"/>
      <c r="CI34" s="655"/>
      <c r="CJ34" s="655"/>
      <c r="CK34" s="655"/>
      <c r="CL34" s="655"/>
      <c r="CM34" s="655"/>
      <c r="CN34" s="655"/>
      <c r="CO34" s="655"/>
      <c r="CP34" s="655"/>
      <c r="CQ34" s="656"/>
      <c r="CR34" s="657">
        <v>3253022</v>
      </c>
      <c r="CS34" s="658"/>
      <c r="CT34" s="658"/>
      <c r="CU34" s="658"/>
      <c r="CV34" s="658"/>
      <c r="CW34" s="658"/>
      <c r="CX34" s="658"/>
      <c r="CY34" s="659"/>
      <c r="CZ34" s="660">
        <v>11.6</v>
      </c>
      <c r="DA34" s="672"/>
      <c r="DB34" s="672"/>
      <c r="DC34" s="673"/>
      <c r="DD34" s="663">
        <v>1894462</v>
      </c>
      <c r="DE34" s="658"/>
      <c r="DF34" s="658"/>
      <c r="DG34" s="658"/>
      <c r="DH34" s="658"/>
      <c r="DI34" s="658"/>
      <c r="DJ34" s="658"/>
      <c r="DK34" s="659"/>
      <c r="DL34" s="663">
        <v>1548641</v>
      </c>
      <c r="DM34" s="658"/>
      <c r="DN34" s="658"/>
      <c r="DO34" s="658"/>
      <c r="DP34" s="658"/>
      <c r="DQ34" s="658"/>
      <c r="DR34" s="658"/>
      <c r="DS34" s="658"/>
      <c r="DT34" s="658"/>
      <c r="DU34" s="658"/>
      <c r="DV34" s="659"/>
      <c r="DW34" s="660">
        <v>9.9</v>
      </c>
      <c r="DX34" s="672"/>
      <c r="DY34" s="672"/>
      <c r="DZ34" s="672"/>
      <c r="EA34" s="672"/>
      <c r="EB34" s="672"/>
      <c r="EC34" s="684"/>
    </row>
    <row r="35" spans="2:133" ht="11.25" customHeight="1" x14ac:dyDescent="0.2">
      <c r="B35" s="654" t="s">
        <v>310</v>
      </c>
      <c r="C35" s="655"/>
      <c r="D35" s="655"/>
      <c r="E35" s="655"/>
      <c r="F35" s="655"/>
      <c r="G35" s="655"/>
      <c r="H35" s="655"/>
      <c r="I35" s="655"/>
      <c r="J35" s="655"/>
      <c r="K35" s="655"/>
      <c r="L35" s="655"/>
      <c r="M35" s="655"/>
      <c r="N35" s="655"/>
      <c r="O35" s="655"/>
      <c r="P35" s="655"/>
      <c r="Q35" s="656"/>
      <c r="R35" s="657">
        <v>2152030</v>
      </c>
      <c r="S35" s="658"/>
      <c r="T35" s="658"/>
      <c r="U35" s="658"/>
      <c r="V35" s="658"/>
      <c r="W35" s="658"/>
      <c r="X35" s="658"/>
      <c r="Y35" s="659"/>
      <c r="Z35" s="695">
        <v>7.5</v>
      </c>
      <c r="AA35" s="695"/>
      <c r="AB35" s="695"/>
      <c r="AC35" s="695"/>
      <c r="AD35" s="696" t="s">
        <v>122</v>
      </c>
      <c r="AE35" s="696"/>
      <c r="AF35" s="696"/>
      <c r="AG35" s="696"/>
      <c r="AH35" s="696"/>
      <c r="AI35" s="696"/>
      <c r="AJ35" s="696"/>
      <c r="AK35" s="696"/>
      <c r="AL35" s="660" t="s">
        <v>122</v>
      </c>
      <c r="AM35" s="661"/>
      <c r="AN35" s="661"/>
      <c r="AO35" s="697"/>
      <c r="AP35" s="222"/>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314978</v>
      </c>
      <c r="CS35" s="670"/>
      <c r="CT35" s="670"/>
      <c r="CU35" s="670"/>
      <c r="CV35" s="670"/>
      <c r="CW35" s="670"/>
      <c r="CX35" s="670"/>
      <c r="CY35" s="671"/>
      <c r="CZ35" s="660">
        <v>1.1000000000000001</v>
      </c>
      <c r="DA35" s="672"/>
      <c r="DB35" s="672"/>
      <c r="DC35" s="673"/>
      <c r="DD35" s="663">
        <v>198492</v>
      </c>
      <c r="DE35" s="670"/>
      <c r="DF35" s="670"/>
      <c r="DG35" s="670"/>
      <c r="DH35" s="670"/>
      <c r="DI35" s="670"/>
      <c r="DJ35" s="670"/>
      <c r="DK35" s="671"/>
      <c r="DL35" s="663">
        <v>168741</v>
      </c>
      <c r="DM35" s="670"/>
      <c r="DN35" s="670"/>
      <c r="DO35" s="670"/>
      <c r="DP35" s="670"/>
      <c r="DQ35" s="670"/>
      <c r="DR35" s="670"/>
      <c r="DS35" s="670"/>
      <c r="DT35" s="670"/>
      <c r="DU35" s="670"/>
      <c r="DV35" s="671"/>
      <c r="DW35" s="660">
        <v>1.1000000000000001</v>
      </c>
      <c r="DX35" s="672"/>
      <c r="DY35" s="672"/>
      <c r="DZ35" s="672"/>
      <c r="EA35" s="672"/>
      <c r="EB35" s="672"/>
      <c r="EC35" s="684"/>
    </row>
    <row r="36" spans="2:133" ht="11.25" customHeight="1" x14ac:dyDescent="0.2">
      <c r="B36" s="654" t="s">
        <v>314</v>
      </c>
      <c r="C36" s="655"/>
      <c r="D36" s="655"/>
      <c r="E36" s="655"/>
      <c r="F36" s="655"/>
      <c r="G36" s="655"/>
      <c r="H36" s="655"/>
      <c r="I36" s="655"/>
      <c r="J36" s="655"/>
      <c r="K36" s="655"/>
      <c r="L36" s="655"/>
      <c r="M36" s="655"/>
      <c r="N36" s="655"/>
      <c r="O36" s="655"/>
      <c r="P36" s="655"/>
      <c r="Q36" s="656"/>
      <c r="R36" s="657">
        <v>1051790</v>
      </c>
      <c r="S36" s="658"/>
      <c r="T36" s="658"/>
      <c r="U36" s="658"/>
      <c r="V36" s="658"/>
      <c r="W36" s="658"/>
      <c r="X36" s="658"/>
      <c r="Y36" s="659"/>
      <c r="Z36" s="695">
        <v>3.7</v>
      </c>
      <c r="AA36" s="695"/>
      <c r="AB36" s="695"/>
      <c r="AC36" s="695"/>
      <c r="AD36" s="696" t="s">
        <v>122</v>
      </c>
      <c r="AE36" s="696"/>
      <c r="AF36" s="696"/>
      <c r="AG36" s="696"/>
      <c r="AH36" s="696"/>
      <c r="AI36" s="696"/>
      <c r="AJ36" s="696"/>
      <c r="AK36" s="696"/>
      <c r="AL36" s="660" t="s">
        <v>122</v>
      </c>
      <c r="AM36" s="661"/>
      <c r="AN36" s="661"/>
      <c r="AO36" s="697"/>
      <c r="AP36" s="222"/>
      <c r="AQ36" s="706" t="s">
        <v>315</v>
      </c>
      <c r="AR36" s="707"/>
      <c r="AS36" s="707"/>
      <c r="AT36" s="707"/>
      <c r="AU36" s="707"/>
      <c r="AV36" s="707"/>
      <c r="AW36" s="707"/>
      <c r="AX36" s="707"/>
      <c r="AY36" s="708"/>
      <c r="AZ36" s="712">
        <v>3497773</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123159</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3451498</v>
      </c>
      <c r="CS36" s="658"/>
      <c r="CT36" s="658"/>
      <c r="CU36" s="658"/>
      <c r="CV36" s="658"/>
      <c r="CW36" s="658"/>
      <c r="CX36" s="658"/>
      <c r="CY36" s="659"/>
      <c r="CZ36" s="660">
        <v>12.3</v>
      </c>
      <c r="DA36" s="672"/>
      <c r="DB36" s="672"/>
      <c r="DC36" s="673"/>
      <c r="DD36" s="663">
        <v>2696135</v>
      </c>
      <c r="DE36" s="658"/>
      <c r="DF36" s="658"/>
      <c r="DG36" s="658"/>
      <c r="DH36" s="658"/>
      <c r="DI36" s="658"/>
      <c r="DJ36" s="658"/>
      <c r="DK36" s="659"/>
      <c r="DL36" s="663">
        <v>1954807</v>
      </c>
      <c r="DM36" s="658"/>
      <c r="DN36" s="658"/>
      <c r="DO36" s="658"/>
      <c r="DP36" s="658"/>
      <c r="DQ36" s="658"/>
      <c r="DR36" s="658"/>
      <c r="DS36" s="658"/>
      <c r="DT36" s="658"/>
      <c r="DU36" s="658"/>
      <c r="DV36" s="659"/>
      <c r="DW36" s="660">
        <v>12.4</v>
      </c>
      <c r="DX36" s="672"/>
      <c r="DY36" s="672"/>
      <c r="DZ36" s="672"/>
      <c r="EA36" s="672"/>
      <c r="EB36" s="672"/>
      <c r="EC36" s="684"/>
    </row>
    <row r="37" spans="2:133" ht="11.25" customHeight="1" x14ac:dyDescent="0.2">
      <c r="B37" s="654" t="s">
        <v>318</v>
      </c>
      <c r="C37" s="655"/>
      <c r="D37" s="655"/>
      <c r="E37" s="655"/>
      <c r="F37" s="655"/>
      <c r="G37" s="655"/>
      <c r="H37" s="655"/>
      <c r="I37" s="655"/>
      <c r="J37" s="655"/>
      <c r="K37" s="655"/>
      <c r="L37" s="655"/>
      <c r="M37" s="655"/>
      <c r="N37" s="655"/>
      <c r="O37" s="655"/>
      <c r="P37" s="655"/>
      <c r="Q37" s="656"/>
      <c r="R37" s="657">
        <v>320155</v>
      </c>
      <c r="S37" s="658"/>
      <c r="T37" s="658"/>
      <c r="U37" s="658"/>
      <c r="V37" s="658"/>
      <c r="W37" s="658"/>
      <c r="X37" s="658"/>
      <c r="Y37" s="659"/>
      <c r="Z37" s="695">
        <v>1.1000000000000001</v>
      </c>
      <c r="AA37" s="695"/>
      <c r="AB37" s="695"/>
      <c r="AC37" s="695"/>
      <c r="AD37" s="696">
        <v>80</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410394</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65278</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1150427</v>
      </c>
      <c r="CS37" s="670"/>
      <c r="CT37" s="670"/>
      <c r="CU37" s="670"/>
      <c r="CV37" s="670"/>
      <c r="CW37" s="670"/>
      <c r="CX37" s="670"/>
      <c r="CY37" s="671"/>
      <c r="CZ37" s="660">
        <v>4.0999999999999996</v>
      </c>
      <c r="DA37" s="672"/>
      <c r="DB37" s="672"/>
      <c r="DC37" s="673"/>
      <c r="DD37" s="663">
        <v>1150427</v>
      </c>
      <c r="DE37" s="670"/>
      <c r="DF37" s="670"/>
      <c r="DG37" s="670"/>
      <c r="DH37" s="670"/>
      <c r="DI37" s="670"/>
      <c r="DJ37" s="670"/>
      <c r="DK37" s="671"/>
      <c r="DL37" s="663">
        <v>1126732</v>
      </c>
      <c r="DM37" s="670"/>
      <c r="DN37" s="670"/>
      <c r="DO37" s="670"/>
      <c r="DP37" s="670"/>
      <c r="DQ37" s="670"/>
      <c r="DR37" s="670"/>
      <c r="DS37" s="670"/>
      <c r="DT37" s="670"/>
      <c r="DU37" s="670"/>
      <c r="DV37" s="671"/>
      <c r="DW37" s="660">
        <v>7.2</v>
      </c>
      <c r="DX37" s="672"/>
      <c r="DY37" s="672"/>
      <c r="DZ37" s="672"/>
      <c r="EA37" s="672"/>
      <c r="EB37" s="672"/>
      <c r="EC37" s="684"/>
    </row>
    <row r="38" spans="2:133" ht="11.25" customHeight="1" x14ac:dyDescent="0.2">
      <c r="B38" s="654" t="s">
        <v>322</v>
      </c>
      <c r="C38" s="655"/>
      <c r="D38" s="655"/>
      <c r="E38" s="655"/>
      <c r="F38" s="655"/>
      <c r="G38" s="655"/>
      <c r="H38" s="655"/>
      <c r="I38" s="655"/>
      <c r="J38" s="655"/>
      <c r="K38" s="655"/>
      <c r="L38" s="655"/>
      <c r="M38" s="655"/>
      <c r="N38" s="655"/>
      <c r="O38" s="655"/>
      <c r="P38" s="655"/>
      <c r="Q38" s="656"/>
      <c r="R38" s="657">
        <v>2218500</v>
      </c>
      <c r="S38" s="658"/>
      <c r="T38" s="658"/>
      <c r="U38" s="658"/>
      <c r="V38" s="658"/>
      <c r="W38" s="658"/>
      <c r="X38" s="658"/>
      <c r="Y38" s="659"/>
      <c r="Z38" s="695">
        <v>7.7</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328511</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7553</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2745108</v>
      </c>
      <c r="CS38" s="658"/>
      <c r="CT38" s="658"/>
      <c r="CU38" s="658"/>
      <c r="CV38" s="658"/>
      <c r="CW38" s="658"/>
      <c r="CX38" s="658"/>
      <c r="CY38" s="659"/>
      <c r="CZ38" s="660">
        <v>9.8000000000000007</v>
      </c>
      <c r="DA38" s="672"/>
      <c r="DB38" s="672"/>
      <c r="DC38" s="673"/>
      <c r="DD38" s="663">
        <v>2247983</v>
      </c>
      <c r="DE38" s="658"/>
      <c r="DF38" s="658"/>
      <c r="DG38" s="658"/>
      <c r="DH38" s="658"/>
      <c r="DI38" s="658"/>
      <c r="DJ38" s="658"/>
      <c r="DK38" s="659"/>
      <c r="DL38" s="663">
        <v>2171649</v>
      </c>
      <c r="DM38" s="658"/>
      <c r="DN38" s="658"/>
      <c r="DO38" s="658"/>
      <c r="DP38" s="658"/>
      <c r="DQ38" s="658"/>
      <c r="DR38" s="658"/>
      <c r="DS38" s="658"/>
      <c r="DT38" s="658"/>
      <c r="DU38" s="658"/>
      <c r="DV38" s="659"/>
      <c r="DW38" s="660">
        <v>13.8</v>
      </c>
      <c r="DX38" s="672"/>
      <c r="DY38" s="672"/>
      <c r="DZ38" s="672"/>
      <c r="EA38" s="672"/>
      <c r="EB38" s="672"/>
      <c r="EC38" s="684"/>
    </row>
    <row r="39" spans="2:133" ht="11.25" customHeight="1" x14ac:dyDescent="0.2">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81106</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10951</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2041721</v>
      </c>
      <c r="CS39" s="670"/>
      <c r="CT39" s="670"/>
      <c r="CU39" s="670"/>
      <c r="CV39" s="670"/>
      <c r="CW39" s="670"/>
      <c r="CX39" s="670"/>
      <c r="CY39" s="671"/>
      <c r="CZ39" s="660">
        <v>7.3</v>
      </c>
      <c r="DA39" s="672"/>
      <c r="DB39" s="672"/>
      <c r="DC39" s="673"/>
      <c r="DD39" s="663">
        <v>1039321</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2">
      <c r="B40" s="654" t="s">
        <v>330</v>
      </c>
      <c r="C40" s="655"/>
      <c r="D40" s="655"/>
      <c r="E40" s="655"/>
      <c r="F40" s="655"/>
      <c r="G40" s="655"/>
      <c r="H40" s="655"/>
      <c r="I40" s="655"/>
      <c r="J40" s="655"/>
      <c r="K40" s="655"/>
      <c r="L40" s="655"/>
      <c r="M40" s="655"/>
      <c r="N40" s="655"/>
      <c r="O40" s="655"/>
      <c r="P40" s="655"/>
      <c r="Q40" s="656"/>
      <c r="R40" s="657">
        <v>83700</v>
      </c>
      <c r="S40" s="658"/>
      <c r="T40" s="658"/>
      <c r="U40" s="658"/>
      <c r="V40" s="658"/>
      <c r="W40" s="658"/>
      <c r="X40" s="658"/>
      <c r="Y40" s="659"/>
      <c r="Z40" s="695">
        <v>0.3</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v>13760</v>
      </c>
      <c r="BA40" s="658"/>
      <c r="BB40" s="658"/>
      <c r="BC40" s="658"/>
      <c r="BD40" s="670"/>
      <c r="BE40" s="670"/>
      <c r="BF40" s="693"/>
      <c r="BG40" s="698" t="s">
        <v>332</v>
      </c>
      <c r="BH40" s="699"/>
      <c r="BI40" s="699"/>
      <c r="BJ40" s="699"/>
      <c r="BK40" s="699"/>
      <c r="BL40" s="223"/>
      <c r="BM40" s="655" t="s">
        <v>333</v>
      </c>
      <c r="BN40" s="655"/>
      <c r="BO40" s="655"/>
      <c r="BP40" s="655"/>
      <c r="BQ40" s="655"/>
      <c r="BR40" s="655"/>
      <c r="BS40" s="655"/>
      <c r="BT40" s="655"/>
      <c r="BU40" s="656"/>
      <c r="BV40" s="657">
        <v>94</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t="s">
        <v>122</v>
      </c>
      <c r="CS40" s="658"/>
      <c r="CT40" s="658"/>
      <c r="CU40" s="658"/>
      <c r="CV40" s="658"/>
      <c r="CW40" s="658"/>
      <c r="CX40" s="658"/>
      <c r="CY40" s="659"/>
      <c r="CZ40" s="660" t="s">
        <v>122</v>
      </c>
      <c r="DA40" s="672"/>
      <c r="DB40" s="672"/>
      <c r="DC40" s="673"/>
      <c r="DD40" s="663" t="s">
        <v>122</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2">
      <c r="B41" s="638" t="s">
        <v>335</v>
      </c>
      <c r="C41" s="639"/>
      <c r="D41" s="639"/>
      <c r="E41" s="639"/>
      <c r="F41" s="639"/>
      <c r="G41" s="639"/>
      <c r="H41" s="639"/>
      <c r="I41" s="639"/>
      <c r="J41" s="639"/>
      <c r="K41" s="639"/>
      <c r="L41" s="639"/>
      <c r="M41" s="639"/>
      <c r="N41" s="639"/>
      <c r="O41" s="639"/>
      <c r="P41" s="639"/>
      <c r="Q41" s="640"/>
      <c r="R41" s="641">
        <v>28666160</v>
      </c>
      <c r="S41" s="682"/>
      <c r="T41" s="682"/>
      <c r="U41" s="682"/>
      <c r="V41" s="682"/>
      <c r="W41" s="682"/>
      <c r="X41" s="682"/>
      <c r="Y41" s="685"/>
      <c r="Z41" s="686">
        <v>100</v>
      </c>
      <c r="AA41" s="686"/>
      <c r="AB41" s="686"/>
      <c r="AC41" s="686"/>
      <c r="AD41" s="687">
        <v>15637634</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480409</v>
      </c>
      <c r="BA41" s="658"/>
      <c r="BB41" s="658"/>
      <c r="BC41" s="658"/>
      <c r="BD41" s="670"/>
      <c r="BE41" s="670"/>
      <c r="BF41" s="693"/>
      <c r="BG41" s="698"/>
      <c r="BH41" s="699"/>
      <c r="BI41" s="699"/>
      <c r="BJ41" s="699"/>
      <c r="BK41" s="699"/>
      <c r="BL41" s="223"/>
      <c r="BM41" s="655" t="s">
        <v>337</v>
      </c>
      <c r="BN41" s="655"/>
      <c r="BO41" s="655"/>
      <c r="BP41" s="655"/>
      <c r="BQ41" s="655"/>
      <c r="BR41" s="655"/>
      <c r="BS41" s="655"/>
      <c r="BT41" s="655"/>
      <c r="BU41" s="656"/>
      <c r="BV41" s="657" t="s">
        <v>122</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339</v>
      </c>
      <c r="AR42" s="703"/>
      <c r="AS42" s="703"/>
      <c r="AT42" s="703"/>
      <c r="AU42" s="703"/>
      <c r="AV42" s="703"/>
      <c r="AW42" s="703"/>
      <c r="AX42" s="703"/>
      <c r="AY42" s="704"/>
      <c r="AZ42" s="641">
        <v>2183593</v>
      </c>
      <c r="BA42" s="682"/>
      <c r="BB42" s="682"/>
      <c r="BC42" s="682"/>
      <c r="BD42" s="642"/>
      <c r="BE42" s="642"/>
      <c r="BF42" s="705"/>
      <c r="BG42" s="700"/>
      <c r="BH42" s="701"/>
      <c r="BI42" s="701"/>
      <c r="BJ42" s="701"/>
      <c r="BK42" s="701"/>
      <c r="BL42" s="224"/>
      <c r="BM42" s="639" t="s">
        <v>340</v>
      </c>
      <c r="BN42" s="639"/>
      <c r="BO42" s="639"/>
      <c r="BP42" s="639"/>
      <c r="BQ42" s="639"/>
      <c r="BR42" s="639"/>
      <c r="BS42" s="639"/>
      <c r="BT42" s="639"/>
      <c r="BU42" s="640"/>
      <c r="BV42" s="641">
        <v>398</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2646041</v>
      </c>
      <c r="CS42" s="670"/>
      <c r="CT42" s="670"/>
      <c r="CU42" s="670"/>
      <c r="CV42" s="670"/>
      <c r="CW42" s="670"/>
      <c r="CX42" s="670"/>
      <c r="CY42" s="671"/>
      <c r="CZ42" s="660">
        <v>9.5</v>
      </c>
      <c r="DA42" s="672"/>
      <c r="DB42" s="672"/>
      <c r="DC42" s="673"/>
      <c r="DD42" s="663">
        <v>270678</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214" t="s">
        <v>342</v>
      </c>
      <c r="CD43" s="654" t="s">
        <v>343</v>
      </c>
      <c r="CE43" s="655"/>
      <c r="CF43" s="655"/>
      <c r="CG43" s="655"/>
      <c r="CH43" s="655"/>
      <c r="CI43" s="655"/>
      <c r="CJ43" s="655"/>
      <c r="CK43" s="655"/>
      <c r="CL43" s="655"/>
      <c r="CM43" s="655"/>
      <c r="CN43" s="655"/>
      <c r="CO43" s="655"/>
      <c r="CP43" s="655"/>
      <c r="CQ43" s="656"/>
      <c r="CR43" s="657">
        <v>121278</v>
      </c>
      <c r="CS43" s="670"/>
      <c r="CT43" s="670"/>
      <c r="CU43" s="670"/>
      <c r="CV43" s="670"/>
      <c r="CW43" s="670"/>
      <c r="CX43" s="670"/>
      <c r="CY43" s="671"/>
      <c r="CZ43" s="660">
        <v>0.4</v>
      </c>
      <c r="DA43" s="672"/>
      <c r="DB43" s="672"/>
      <c r="DC43" s="673"/>
      <c r="DD43" s="663">
        <v>121278</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2641201</v>
      </c>
      <c r="CS44" s="658"/>
      <c r="CT44" s="658"/>
      <c r="CU44" s="658"/>
      <c r="CV44" s="658"/>
      <c r="CW44" s="658"/>
      <c r="CX44" s="658"/>
      <c r="CY44" s="659"/>
      <c r="CZ44" s="660">
        <v>9.4</v>
      </c>
      <c r="DA44" s="661"/>
      <c r="DB44" s="661"/>
      <c r="DC44" s="662"/>
      <c r="DD44" s="663">
        <v>268591</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609310</v>
      </c>
      <c r="CS45" s="670"/>
      <c r="CT45" s="670"/>
      <c r="CU45" s="670"/>
      <c r="CV45" s="670"/>
      <c r="CW45" s="670"/>
      <c r="CX45" s="670"/>
      <c r="CY45" s="671"/>
      <c r="CZ45" s="660">
        <v>2.2000000000000002</v>
      </c>
      <c r="DA45" s="672"/>
      <c r="DB45" s="672"/>
      <c r="DC45" s="673"/>
      <c r="DD45" s="663">
        <v>66452</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25"/>
      <c r="CD46" s="678"/>
      <c r="CE46" s="679"/>
      <c r="CF46" s="654" t="s">
        <v>348</v>
      </c>
      <c r="CG46" s="655"/>
      <c r="CH46" s="655"/>
      <c r="CI46" s="655"/>
      <c r="CJ46" s="655"/>
      <c r="CK46" s="655"/>
      <c r="CL46" s="655"/>
      <c r="CM46" s="655"/>
      <c r="CN46" s="655"/>
      <c r="CO46" s="655"/>
      <c r="CP46" s="655"/>
      <c r="CQ46" s="656"/>
      <c r="CR46" s="657">
        <v>2016008</v>
      </c>
      <c r="CS46" s="658"/>
      <c r="CT46" s="658"/>
      <c r="CU46" s="658"/>
      <c r="CV46" s="658"/>
      <c r="CW46" s="658"/>
      <c r="CX46" s="658"/>
      <c r="CY46" s="659"/>
      <c r="CZ46" s="660">
        <v>7.2</v>
      </c>
      <c r="DA46" s="661"/>
      <c r="DB46" s="661"/>
      <c r="DC46" s="662"/>
      <c r="DD46" s="663">
        <v>199356</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25"/>
      <c r="CD47" s="678"/>
      <c r="CE47" s="679"/>
      <c r="CF47" s="654" t="s">
        <v>349</v>
      </c>
      <c r="CG47" s="655"/>
      <c r="CH47" s="655"/>
      <c r="CI47" s="655"/>
      <c r="CJ47" s="655"/>
      <c r="CK47" s="655"/>
      <c r="CL47" s="655"/>
      <c r="CM47" s="655"/>
      <c r="CN47" s="655"/>
      <c r="CO47" s="655"/>
      <c r="CP47" s="655"/>
      <c r="CQ47" s="656"/>
      <c r="CR47" s="657">
        <v>4840</v>
      </c>
      <c r="CS47" s="670"/>
      <c r="CT47" s="670"/>
      <c r="CU47" s="670"/>
      <c r="CV47" s="670"/>
      <c r="CW47" s="670"/>
      <c r="CX47" s="670"/>
      <c r="CY47" s="671"/>
      <c r="CZ47" s="660">
        <v>0</v>
      </c>
      <c r="DA47" s="672"/>
      <c r="DB47" s="672"/>
      <c r="DC47" s="673"/>
      <c r="DD47" s="663">
        <v>2087</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0.8" x14ac:dyDescent="0.2">
      <c r="B48" s="225"/>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25"/>
      <c r="CD49" s="638" t="s">
        <v>351</v>
      </c>
      <c r="CE49" s="639"/>
      <c r="CF49" s="639"/>
      <c r="CG49" s="639"/>
      <c r="CH49" s="639"/>
      <c r="CI49" s="639"/>
      <c r="CJ49" s="639"/>
      <c r="CK49" s="639"/>
      <c r="CL49" s="639"/>
      <c r="CM49" s="639"/>
      <c r="CN49" s="639"/>
      <c r="CO49" s="639"/>
      <c r="CP49" s="639"/>
      <c r="CQ49" s="640"/>
      <c r="CR49" s="641">
        <v>27953653</v>
      </c>
      <c r="CS49" s="642"/>
      <c r="CT49" s="642"/>
      <c r="CU49" s="642"/>
      <c r="CV49" s="642"/>
      <c r="CW49" s="642"/>
      <c r="CX49" s="642"/>
      <c r="CY49" s="643"/>
      <c r="CZ49" s="644">
        <v>100</v>
      </c>
      <c r="DA49" s="645"/>
      <c r="DB49" s="645"/>
      <c r="DC49" s="646"/>
      <c r="DD49" s="647">
        <v>18830346</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MOE4HYaeae+SeCsFXox+jbI8tHrMqhy6ktAaqud7SEgHRiJoeEWgOezVabbMfm/poswMeydyhMLJRK6fv513UQ==" saltValue="cgvbzdSTTdXwsU8u/Auth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31" customWidth="1"/>
    <col min="131" max="131" width="1.6640625" style="231" customWidth="1"/>
    <col min="132" max="16384" width="9" style="231" hidden="1"/>
  </cols>
  <sheetData>
    <row r="1" spans="1:131" ht="11.25" customHeight="1" thickBot="1" x14ac:dyDescent="0.25">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5">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1127" t="s">
        <v>353</v>
      </c>
      <c r="DK2" s="1128"/>
      <c r="DL2" s="1128"/>
      <c r="DM2" s="1128"/>
      <c r="DN2" s="1128"/>
      <c r="DO2" s="1129"/>
      <c r="DP2" s="228"/>
      <c r="DQ2" s="1127" t="s">
        <v>354</v>
      </c>
      <c r="DR2" s="1128"/>
      <c r="DS2" s="1128"/>
      <c r="DT2" s="1128"/>
      <c r="DU2" s="1128"/>
      <c r="DV2" s="1128"/>
      <c r="DW2" s="1128"/>
      <c r="DX2" s="1128"/>
      <c r="DY2" s="1128"/>
      <c r="DZ2" s="1129"/>
      <c r="EA2" s="230"/>
    </row>
    <row r="3" spans="1:131" ht="11.25" customHeight="1" x14ac:dyDescent="0.2">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5">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32"/>
      <c r="BA4" s="232"/>
      <c r="BB4" s="232"/>
      <c r="BC4" s="232"/>
      <c r="BD4" s="232"/>
      <c r="BE4" s="233"/>
      <c r="BF4" s="233"/>
      <c r="BG4" s="233"/>
      <c r="BH4" s="233"/>
      <c r="BI4" s="233"/>
      <c r="BJ4" s="233"/>
      <c r="BK4" s="233"/>
      <c r="BL4" s="233"/>
      <c r="BM4" s="233"/>
      <c r="BN4" s="233"/>
      <c r="BO4" s="233"/>
      <c r="BP4" s="233"/>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34"/>
    </row>
    <row r="5" spans="1:131" s="235" customFormat="1" ht="26.25" customHeight="1" x14ac:dyDescent="0.2">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32"/>
      <c r="BA5" s="232"/>
      <c r="BB5" s="232"/>
      <c r="BC5" s="232"/>
      <c r="BD5" s="232"/>
      <c r="BE5" s="233"/>
      <c r="BF5" s="233"/>
      <c r="BG5" s="233"/>
      <c r="BH5" s="233"/>
      <c r="BI5" s="233"/>
      <c r="BJ5" s="233"/>
      <c r="BK5" s="233"/>
      <c r="BL5" s="233"/>
      <c r="BM5" s="233"/>
      <c r="BN5" s="233"/>
      <c r="BO5" s="233"/>
      <c r="BP5" s="233"/>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34"/>
    </row>
    <row r="6" spans="1:131" s="235"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32"/>
      <c r="BA6" s="232"/>
      <c r="BB6" s="232"/>
      <c r="BC6" s="232"/>
      <c r="BD6" s="232"/>
      <c r="BE6" s="233"/>
      <c r="BF6" s="233"/>
      <c r="BG6" s="233"/>
      <c r="BH6" s="233"/>
      <c r="BI6" s="233"/>
      <c r="BJ6" s="233"/>
      <c r="BK6" s="233"/>
      <c r="BL6" s="233"/>
      <c r="BM6" s="233"/>
      <c r="BN6" s="233"/>
      <c r="BO6" s="233"/>
      <c r="BP6" s="233"/>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34"/>
    </row>
    <row r="7" spans="1:131" s="235" customFormat="1" ht="26.25" customHeight="1" thickTop="1" x14ac:dyDescent="0.2">
      <c r="A7" s="236">
        <v>1</v>
      </c>
      <c r="B7" s="1083" t="s">
        <v>374</v>
      </c>
      <c r="C7" s="1084"/>
      <c r="D7" s="1084"/>
      <c r="E7" s="1084"/>
      <c r="F7" s="1084"/>
      <c r="G7" s="1084"/>
      <c r="H7" s="1084"/>
      <c r="I7" s="1084"/>
      <c r="J7" s="1084"/>
      <c r="K7" s="1084"/>
      <c r="L7" s="1084"/>
      <c r="M7" s="1084"/>
      <c r="N7" s="1084"/>
      <c r="O7" s="1084"/>
      <c r="P7" s="1085"/>
      <c r="Q7" s="1138">
        <v>28678</v>
      </c>
      <c r="R7" s="1139"/>
      <c r="S7" s="1139"/>
      <c r="T7" s="1139"/>
      <c r="U7" s="1139"/>
      <c r="V7" s="1139">
        <v>27968</v>
      </c>
      <c r="W7" s="1139"/>
      <c r="X7" s="1139"/>
      <c r="Y7" s="1139"/>
      <c r="Z7" s="1139"/>
      <c r="AA7" s="1139">
        <v>710</v>
      </c>
      <c r="AB7" s="1139"/>
      <c r="AC7" s="1139"/>
      <c r="AD7" s="1139"/>
      <c r="AE7" s="1140"/>
      <c r="AF7" s="1141">
        <v>693</v>
      </c>
      <c r="AG7" s="1142"/>
      <c r="AH7" s="1142"/>
      <c r="AI7" s="1142"/>
      <c r="AJ7" s="1143"/>
      <c r="AK7" s="1144">
        <v>2091</v>
      </c>
      <c r="AL7" s="1145"/>
      <c r="AM7" s="1145"/>
      <c r="AN7" s="1145"/>
      <c r="AO7" s="1145"/>
      <c r="AP7" s="1145">
        <v>19218</v>
      </c>
      <c r="AQ7" s="1145"/>
      <c r="AR7" s="1145"/>
      <c r="AS7" s="1145"/>
      <c r="AT7" s="1145"/>
      <c r="AU7" s="1146"/>
      <c r="AV7" s="1146"/>
      <c r="AW7" s="1146"/>
      <c r="AX7" s="1146"/>
      <c r="AY7" s="1147"/>
      <c r="AZ7" s="232"/>
      <c r="BA7" s="232"/>
      <c r="BB7" s="232"/>
      <c r="BC7" s="232"/>
      <c r="BD7" s="232"/>
      <c r="BE7" s="233"/>
      <c r="BF7" s="233"/>
      <c r="BG7" s="233"/>
      <c r="BH7" s="233"/>
      <c r="BI7" s="233"/>
      <c r="BJ7" s="233"/>
      <c r="BK7" s="233"/>
      <c r="BL7" s="233"/>
      <c r="BM7" s="233"/>
      <c r="BN7" s="233"/>
      <c r="BO7" s="233"/>
      <c r="BP7" s="233"/>
      <c r="BQ7" s="236">
        <v>1</v>
      </c>
      <c r="BR7" s="237"/>
      <c r="BS7" s="1135" t="s">
        <v>573</v>
      </c>
      <c r="BT7" s="1136"/>
      <c r="BU7" s="1136"/>
      <c r="BV7" s="1136"/>
      <c r="BW7" s="1136"/>
      <c r="BX7" s="1136"/>
      <c r="BY7" s="1136"/>
      <c r="BZ7" s="1136"/>
      <c r="CA7" s="1136"/>
      <c r="CB7" s="1136"/>
      <c r="CC7" s="1136"/>
      <c r="CD7" s="1136"/>
      <c r="CE7" s="1136"/>
      <c r="CF7" s="1136"/>
      <c r="CG7" s="1148"/>
      <c r="CH7" s="1132">
        <v>4</v>
      </c>
      <c r="CI7" s="1133"/>
      <c r="CJ7" s="1133"/>
      <c r="CK7" s="1133"/>
      <c r="CL7" s="1134"/>
      <c r="CM7" s="1132">
        <v>55</v>
      </c>
      <c r="CN7" s="1133"/>
      <c r="CO7" s="1133"/>
      <c r="CP7" s="1133"/>
      <c r="CQ7" s="1134"/>
      <c r="CR7" s="1132">
        <v>10</v>
      </c>
      <c r="CS7" s="1133"/>
      <c r="CT7" s="1133"/>
      <c r="CU7" s="1133"/>
      <c r="CV7" s="1134"/>
      <c r="CW7" s="1132" t="s">
        <v>574</v>
      </c>
      <c r="CX7" s="1133"/>
      <c r="CY7" s="1133"/>
      <c r="CZ7" s="1133"/>
      <c r="DA7" s="1134"/>
      <c r="DB7" s="1132" t="s">
        <v>574</v>
      </c>
      <c r="DC7" s="1133"/>
      <c r="DD7" s="1133"/>
      <c r="DE7" s="1133"/>
      <c r="DF7" s="1134"/>
      <c r="DG7" s="1132" t="s">
        <v>574</v>
      </c>
      <c r="DH7" s="1133"/>
      <c r="DI7" s="1133"/>
      <c r="DJ7" s="1133"/>
      <c r="DK7" s="1134"/>
      <c r="DL7" s="1132" t="s">
        <v>574</v>
      </c>
      <c r="DM7" s="1133"/>
      <c r="DN7" s="1133"/>
      <c r="DO7" s="1133"/>
      <c r="DP7" s="1134"/>
      <c r="DQ7" s="1132" t="s">
        <v>574</v>
      </c>
      <c r="DR7" s="1133"/>
      <c r="DS7" s="1133"/>
      <c r="DT7" s="1133"/>
      <c r="DU7" s="1134"/>
      <c r="DV7" s="1135"/>
      <c r="DW7" s="1136"/>
      <c r="DX7" s="1136"/>
      <c r="DY7" s="1136"/>
      <c r="DZ7" s="1137"/>
      <c r="EA7" s="234"/>
    </row>
    <row r="8" spans="1:131" s="235" customFormat="1" ht="26.25" customHeight="1" x14ac:dyDescent="0.2">
      <c r="A8" s="238">
        <v>2</v>
      </c>
      <c r="B8" s="1066" t="s">
        <v>375</v>
      </c>
      <c r="C8" s="1067"/>
      <c r="D8" s="1067"/>
      <c r="E8" s="1067"/>
      <c r="F8" s="1067"/>
      <c r="G8" s="1067"/>
      <c r="H8" s="1067"/>
      <c r="I8" s="1067"/>
      <c r="J8" s="1067"/>
      <c r="K8" s="1067"/>
      <c r="L8" s="1067"/>
      <c r="M8" s="1067"/>
      <c r="N8" s="1067"/>
      <c r="O8" s="1067"/>
      <c r="P8" s="1068"/>
      <c r="Q8" s="1074">
        <v>7</v>
      </c>
      <c r="R8" s="1075"/>
      <c r="S8" s="1075"/>
      <c r="T8" s="1075"/>
      <c r="U8" s="1075"/>
      <c r="V8" s="1075">
        <v>5</v>
      </c>
      <c r="W8" s="1075"/>
      <c r="X8" s="1075"/>
      <c r="Y8" s="1075"/>
      <c r="Z8" s="1075"/>
      <c r="AA8" s="1075">
        <v>2</v>
      </c>
      <c r="AB8" s="1075"/>
      <c r="AC8" s="1075"/>
      <c r="AD8" s="1075"/>
      <c r="AE8" s="1076"/>
      <c r="AF8" s="1071">
        <v>2</v>
      </c>
      <c r="AG8" s="1072"/>
      <c r="AH8" s="1072"/>
      <c r="AI8" s="1072"/>
      <c r="AJ8" s="1073"/>
      <c r="AK8" s="1116" t="s">
        <v>550</v>
      </c>
      <c r="AL8" s="1117"/>
      <c r="AM8" s="1117"/>
      <c r="AN8" s="1117"/>
      <c r="AO8" s="1117"/>
      <c r="AP8" s="1117" t="s">
        <v>550</v>
      </c>
      <c r="AQ8" s="1117"/>
      <c r="AR8" s="1117"/>
      <c r="AS8" s="1117"/>
      <c r="AT8" s="1117"/>
      <c r="AU8" s="1118"/>
      <c r="AV8" s="1118"/>
      <c r="AW8" s="1118"/>
      <c r="AX8" s="1118"/>
      <c r="AY8" s="1119"/>
      <c r="AZ8" s="232"/>
      <c r="BA8" s="232"/>
      <c r="BB8" s="232"/>
      <c r="BC8" s="232"/>
      <c r="BD8" s="232"/>
      <c r="BE8" s="233"/>
      <c r="BF8" s="233"/>
      <c r="BG8" s="233"/>
      <c r="BH8" s="233"/>
      <c r="BI8" s="233"/>
      <c r="BJ8" s="233"/>
      <c r="BK8" s="233"/>
      <c r="BL8" s="233"/>
      <c r="BM8" s="233"/>
      <c r="BN8" s="233"/>
      <c r="BO8" s="233"/>
      <c r="BP8" s="233"/>
      <c r="BQ8" s="238">
        <v>2</v>
      </c>
      <c r="BR8" s="239"/>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34"/>
    </row>
    <row r="9" spans="1:131" s="235" customFormat="1" ht="26.25" customHeight="1" x14ac:dyDescent="0.2">
      <c r="A9" s="238">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32"/>
      <c r="BA9" s="232"/>
      <c r="BB9" s="232"/>
      <c r="BC9" s="232"/>
      <c r="BD9" s="232"/>
      <c r="BE9" s="233"/>
      <c r="BF9" s="233"/>
      <c r="BG9" s="233"/>
      <c r="BH9" s="233"/>
      <c r="BI9" s="233"/>
      <c r="BJ9" s="233"/>
      <c r="BK9" s="233"/>
      <c r="BL9" s="233"/>
      <c r="BM9" s="233"/>
      <c r="BN9" s="233"/>
      <c r="BO9" s="233"/>
      <c r="BP9" s="233"/>
      <c r="BQ9" s="238">
        <v>3</v>
      </c>
      <c r="BR9" s="239"/>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34"/>
    </row>
    <row r="10" spans="1:131" s="235" customFormat="1" ht="26.25" customHeight="1" x14ac:dyDescent="0.2">
      <c r="A10" s="238">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32"/>
      <c r="BA10" s="232"/>
      <c r="BB10" s="232"/>
      <c r="BC10" s="232"/>
      <c r="BD10" s="232"/>
      <c r="BE10" s="233"/>
      <c r="BF10" s="233"/>
      <c r="BG10" s="233"/>
      <c r="BH10" s="233"/>
      <c r="BI10" s="233"/>
      <c r="BJ10" s="233"/>
      <c r="BK10" s="233"/>
      <c r="BL10" s="233"/>
      <c r="BM10" s="233"/>
      <c r="BN10" s="233"/>
      <c r="BO10" s="233"/>
      <c r="BP10" s="233"/>
      <c r="BQ10" s="238">
        <v>4</v>
      </c>
      <c r="BR10" s="239"/>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34"/>
    </row>
    <row r="11" spans="1:131" s="235" customFormat="1" ht="26.25" customHeight="1" x14ac:dyDescent="0.2">
      <c r="A11" s="238">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32"/>
      <c r="BA11" s="232"/>
      <c r="BB11" s="232"/>
      <c r="BC11" s="232"/>
      <c r="BD11" s="232"/>
      <c r="BE11" s="233"/>
      <c r="BF11" s="233"/>
      <c r="BG11" s="233"/>
      <c r="BH11" s="233"/>
      <c r="BI11" s="233"/>
      <c r="BJ11" s="233"/>
      <c r="BK11" s="233"/>
      <c r="BL11" s="233"/>
      <c r="BM11" s="233"/>
      <c r="BN11" s="233"/>
      <c r="BO11" s="233"/>
      <c r="BP11" s="233"/>
      <c r="BQ11" s="238">
        <v>5</v>
      </c>
      <c r="BR11" s="239"/>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34"/>
    </row>
    <row r="12" spans="1:131" s="235" customFormat="1" ht="26.25" customHeight="1" x14ac:dyDescent="0.2">
      <c r="A12" s="238">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32"/>
      <c r="BA12" s="232"/>
      <c r="BB12" s="232"/>
      <c r="BC12" s="232"/>
      <c r="BD12" s="232"/>
      <c r="BE12" s="233"/>
      <c r="BF12" s="233"/>
      <c r="BG12" s="233"/>
      <c r="BH12" s="233"/>
      <c r="BI12" s="233"/>
      <c r="BJ12" s="233"/>
      <c r="BK12" s="233"/>
      <c r="BL12" s="233"/>
      <c r="BM12" s="233"/>
      <c r="BN12" s="233"/>
      <c r="BO12" s="233"/>
      <c r="BP12" s="233"/>
      <c r="BQ12" s="238">
        <v>6</v>
      </c>
      <c r="BR12" s="239"/>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34"/>
    </row>
    <row r="13" spans="1:131" s="235" customFormat="1" ht="26.25" customHeight="1" x14ac:dyDescent="0.2">
      <c r="A13" s="238">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32"/>
      <c r="BA13" s="232"/>
      <c r="BB13" s="232"/>
      <c r="BC13" s="232"/>
      <c r="BD13" s="232"/>
      <c r="BE13" s="233"/>
      <c r="BF13" s="233"/>
      <c r="BG13" s="233"/>
      <c r="BH13" s="233"/>
      <c r="BI13" s="233"/>
      <c r="BJ13" s="233"/>
      <c r="BK13" s="233"/>
      <c r="BL13" s="233"/>
      <c r="BM13" s="233"/>
      <c r="BN13" s="233"/>
      <c r="BO13" s="233"/>
      <c r="BP13" s="233"/>
      <c r="BQ13" s="238">
        <v>7</v>
      </c>
      <c r="BR13" s="239"/>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34"/>
    </row>
    <row r="14" spans="1:131" s="235" customFormat="1" ht="26.25" customHeight="1" x14ac:dyDescent="0.2">
      <c r="A14" s="238">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32"/>
      <c r="BA14" s="232"/>
      <c r="BB14" s="232"/>
      <c r="BC14" s="232"/>
      <c r="BD14" s="232"/>
      <c r="BE14" s="233"/>
      <c r="BF14" s="233"/>
      <c r="BG14" s="233"/>
      <c r="BH14" s="233"/>
      <c r="BI14" s="233"/>
      <c r="BJ14" s="233"/>
      <c r="BK14" s="233"/>
      <c r="BL14" s="233"/>
      <c r="BM14" s="233"/>
      <c r="BN14" s="233"/>
      <c r="BO14" s="233"/>
      <c r="BP14" s="233"/>
      <c r="BQ14" s="238">
        <v>8</v>
      </c>
      <c r="BR14" s="239"/>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34"/>
    </row>
    <row r="15" spans="1:131" s="235" customFormat="1" ht="26.25" customHeight="1" x14ac:dyDescent="0.2">
      <c r="A15" s="238">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32"/>
      <c r="BA15" s="232"/>
      <c r="BB15" s="232"/>
      <c r="BC15" s="232"/>
      <c r="BD15" s="232"/>
      <c r="BE15" s="233"/>
      <c r="BF15" s="233"/>
      <c r="BG15" s="233"/>
      <c r="BH15" s="233"/>
      <c r="BI15" s="233"/>
      <c r="BJ15" s="233"/>
      <c r="BK15" s="233"/>
      <c r="BL15" s="233"/>
      <c r="BM15" s="233"/>
      <c r="BN15" s="233"/>
      <c r="BO15" s="233"/>
      <c r="BP15" s="233"/>
      <c r="BQ15" s="238">
        <v>9</v>
      </c>
      <c r="BR15" s="239"/>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34"/>
    </row>
    <row r="16" spans="1:131" s="235" customFormat="1" ht="26.25" customHeight="1" x14ac:dyDescent="0.2">
      <c r="A16" s="238">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32"/>
      <c r="BA16" s="232"/>
      <c r="BB16" s="232"/>
      <c r="BC16" s="232"/>
      <c r="BD16" s="232"/>
      <c r="BE16" s="233"/>
      <c r="BF16" s="233"/>
      <c r="BG16" s="233"/>
      <c r="BH16" s="233"/>
      <c r="BI16" s="233"/>
      <c r="BJ16" s="233"/>
      <c r="BK16" s="233"/>
      <c r="BL16" s="233"/>
      <c r="BM16" s="233"/>
      <c r="BN16" s="233"/>
      <c r="BO16" s="233"/>
      <c r="BP16" s="233"/>
      <c r="BQ16" s="238">
        <v>10</v>
      </c>
      <c r="BR16" s="239"/>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34"/>
    </row>
    <row r="17" spans="1:131" s="235" customFormat="1" ht="26.25" customHeight="1" x14ac:dyDescent="0.2">
      <c r="A17" s="238">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32"/>
      <c r="BA17" s="232"/>
      <c r="BB17" s="232"/>
      <c r="BC17" s="232"/>
      <c r="BD17" s="232"/>
      <c r="BE17" s="233"/>
      <c r="BF17" s="233"/>
      <c r="BG17" s="233"/>
      <c r="BH17" s="233"/>
      <c r="BI17" s="233"/>
      <c r="BJ17" s="233"/>
      <c r="BK17" s="233"/>
      <c r="BL17" s="233"/>
      <c r="BM17" s="233"/>
      <c r="BN17" s="233"/>
      <c r="BO17" s="233"/>
      <c r="BP17" s="233"/>
      <c r="BQ17" s="238">
        <v>11</v>
      </c>
      <c r="BR17" s="239"/>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34"/>
    </row>
    <row r="18" spans="1:131" s="235" customFormat="1" ht="26.25" customHeight="1" x14ac:dyDescent="0.2">
      <c r="A18" s="238">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32"/>
      <c r="BA18" s="232"/>
      <c r="BB18" s="232"/>
      <c r="BC18" s="232"/>
      <c r="BD18" s="232"/>
      <c r="BE18" s="233"/>
      <c r="BF18" s="233"/>
      <c r="BG18" s="233"/>
      <c r="BH18" s="233"/>
      <c r="BI18" s="233"/>
      <c r="BJ18" s="233"/>
      <c r="BK18" s="233"/>
      <c r="BL18" s="233"/>
      <c r="BM18" s="233"/>
      <c r="BN18" s="233"/>
      <c r="BO18" s="233"/>
      <c r="BP18" s="233"/>
      <c r="BQ18" s="238">
        <v>12</v>
      </c>
      <c r="BR18" s="239"/>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34"/>
    </row>
    <row r="19" spans="1:131" s="235" customFormat="1" ht="26.25" customHeight="1" x14ac:dyDescent="0.2">
      <c r="A19" s="238">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32"/>
      <c r="BA19" s="232"/>
      <c r="BB19" s="232"/>
      <c r="BC19" s="232"/>
      <c r="BD19" s="232"/>
      <c r="BE19" s="233"/>
      <c r="BF19" s="233"/>
      <c r="BG19" s="233"/>
      <c r="BH19" s="233"/>
      <c r="BI19" s="233"/>
      <c r="BJ19" s="233"/>
      <c r="BK19" s="233"/>
      <c r="BL19" s="233"/>
      <c r="BM19" s="233"/>
      <c r="BN19" s="233"/>
      <c r="BO19" s="233"/>
      <c r="BP19" s="233"/>
      <c r="BQ19" s="238">
        <v>13</v>
      </c>
      <c r="BR19" s="239"/>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34"/>
    </row>
    <row r="20" spans="1:131" s="235" customFormat="1" ht="26.25" customHeight="1" x14ac:dyDescent="0.2">
      <c r="A20" s="238">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32"/>
      <c r="BA20" s="232"/>
      <c r="BB20" s="232"/>
      <c r="BC20" s="232"/>
      <c r="BD20" s="232"/>
      <c r="BE20" s="233"/>
      <c r="BF20" s="233"/>
      <c r="BG20" s="233"/>
      <c r="BH20" s="233"/>
      <c r="BI20" s="233"/>
      <c r="BJ20" s="233"/>
      <c r="BK20" s="233"/>
      <c r="BL20" s="233"/>
      <c r="BM20" s="233"/>
      <c r="BN20" s="233"/>
      <c r="BO20" s="233"/>
      <c r="BP20" s="233"/>
      <c r="BQ20" s="238">
        <v>14</v>
      </c>
      <c r="BR20" s="239"/>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34"/>
    </row>
    <row r="21" spans="1:131" s="235" customFormat="1" ht="26.25" customHeight="1" thickBot="1" x14ac:dyDescent="0.25">
      <c r="A21" s="238">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32"/>
      <c r="BA21" s="232"/>
      <c r="BB21" s="232"/>
      <c r="BC21" s="232"/>
      <c r="BD21" s="232"/>
      <c r="BE21" s="233"/>
      <c r="BF21" s="233"/>
      <c r="BG21" s="233"/>
      <c r="BH21" s="233"/>
      <c r="BI21" s="233"/>
      <c r="BJ21" s="233"/>
      <c r="BK21" s="233"/>
      <c r="BL21" s="233"/>
      <c r="BM21" s="233"/>
      <c r="BN21" s="233"/>
      <c r="BO21" s="233"/>
      <c r="BP21" s="233"/>
      <c r="BQ21" s="238">
        <v>15</v>
      </c>
      <c r="BR21" s="239"/>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34"/>
    </row>
    <row r="22" spans="1:131" s="235" customFormat="1" ht="26.25" customHeight="1" x14ac:dyDescent="0.2">
      <c r="A22" s="238">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33"/>
      <c r="BF22" s="233"/>
      <c r="BG22" s="233"/>
      <c r="BH22" s="233"/>
      <c r="BI22" s="233"/>
      <c r="BJ22" s="233"/>
      <c r="BK22" s="233"/>
      <c r="BL22" s="233"/>
      <c r="BM22" s="233"/>
      <c r="BN22" s="233"/>
      <c r="BO22" s="233"/>
      <c r="BP22" s="233"/>
      <c r="BQ22" s="238">
        <v>16</v>
      </c>
      <c r="BR22" s="239"/>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34"/>
    </row>
    <row r="23" spans="1:131" s="235" customFormat="1" ht="26.25" customHeight="1" thickBot="1" x14ac:dyDescent="0.25">
      <c r="A23" s="240" t="s">
        <v>377</v>
      </c>
      <c r="B23" s="973" t="s">
        <v>378</v>
      </c>
      <c r="C23" s="974"/>
      <c r="D23" s="974"/>
      <c r="E23" s="974"/>
      <c r="F23" s="974"/>
      <c r="G23" s="974"/>
      <c r="H23" s="974"/>
      <c r="I23" s="974"/>
      <c r="J23" s="974"/>
      <c r="K23" s="974"/>
      <c r="L23" s="974"/>
      <c r="M23" s="974"/>
      <c r="N23" s="974"/>
      <c r="O23" s="974"/>
      <c r="P23" s="984"/>
      <c r="Q23" s="1103">
        <v>28682</v>
      </c>
      <c r="R23" s="1097"/>
      <c r="S23" s="1097"/>
      <c r="T23" s="1097"/>
      <c r="U23" s="1097"/>
      <c r="V23" s="1097">
        <v>27969</v>
      </c>
      <c r="W23" s="1097"/>
      <c r="X23" s="1097"/>
      <c r="Y23" s="1097"/>
      <c r="Z23" s="1097"/>
      <c r="AA23" s="1097">
        <v>713</v>
      </c>
      <c r="AB23" s="1097"/>
      <c r="AC23" s="1097"/>
      <c r="AD23" s="1097"/>
      <c r="AE23" s="1104"/>
      <c r="AF23" s="1105">
        <v>696</v>
      </c>
      <c r="AG23" s="1097"/>
      <c r="AH23" s="1097"/>
      <c r="AI23" s="1097"/>
      <c r="AJ23" s="1106"/>
      <c r="AK23" s="1107"/>
      <c r="AL23" s="1108"/>
      <c r="AM23" s="1108"/>
      <c r="AN23" s="1108"/>
      <c r="AO23" s="1108"/>
      <c r="AP23" s="1097">
        <v>19218</v>
      </c>
      <c r="AQ23" s="1097"/>
      <c r="AR23" s="1097"/>
      <c r="AS23" s="1097"/>
      <c r="AT23" s="1097"/>
      <c r="AU23" s="1098"/>
      <c r="AV23" s="1098"/>
      <c r="AW23" s="1098"/>
      <c r="AX23" s="1098"/>
      <c r="AY23" s="1099"/>
      <c r="AZ23" s="1100" t="s">
        <v>122</v>
      </c>
      <c r="BA23" s="1101"/>
      <c r="BB23" s="1101"/>
      <c r="BC23" s="1101"/>
      <c r="BD23" s="1102"/>
      <c r="BE23" s="233"/>
      <c r="BF23" s="233"/>
      <c r="BG23" s="233"/>
      <c r="BH23" s="233"/>
      <c r="BI23" s="233"/>
      <c r="BJ23" s="233"/>
      <c r="BK23" s="233"/>
      <c r="BL23" s="233"/>
      <c r="BM23" s="233"/>
      <c r="BN23" s="233"/>
      <c r="BO23" s="233"/>
      <c r="BP23" s="233"/>
      <c r="BQ23" s="238">
        <v>17</v>
      </c>
      <c r="BR23" s="239"/>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34"/>
    </row>
    <row r="24" spans="1:131" s="235" customFormat="1" ht="26.25" customHeight="1" x14ac:dyDescent="0.2">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32"/>
      <c r="BA24" s="232"/>
      <c r="BB24" s="232"/>
      <c r="BC24" s="232"/>
      <c r="BD24" s="232"/>
      <c r="BE24" s="233"/>
      <c r="BF24" s="233"/>
      <c r="BG24" s="233"/>
      <c r="BH24" s="233"/>
      <c r="BI24" s="233"/>
      <c r="BJ24" s="233"/>
      <c r="BK24" s="233"/>
      <c r="BL24" s="233"/>
      <c r="BM24" s="233"/>
      <c r="BN24" s="233"/>
      <c r="BO24" s="233"/>
      <c r="BP24" s="233"/>
      <c r="BQ24" s="238">
        <v>18</v>
      </c>
      <c r="BR24" s="239"/>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34"/>
    </row>
    <row r="25" spans="1:131" ht="26.25" customHeight="1" thickBot="1" x14ac:dyDescent="0.25">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32"/>
      <c r="BK25" s="232"/>
      <c r="BL25" s="232"/>
      <c r="BM25" s="232"/>
      <c r="BN25" s="232"/>
      <c r="BO25" s="241"/>
      <c r="BP25" s="241"/>
      <c r="BQ25" s="238">
        <v>19</v>
      </c>
      <c r="BR25" s="239"/>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30"/>
    </row>
    <row r="26" spans="1:131" ht="26.25" customHeight="1" x14ac:dyDescent="0.2">
      <c r="A26" s="1031" t="s">
        <v>357</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364</v>
      </c>
      <c r="BF26" s="1038"/>
      <c r="BG26" s="1038"/>
      <c r="BH26" s="1038"/>
      <c r="BI26" s="1051"/>
      <c r="BJ26" s="232"/>
      <c r="BK26" s="232"/>
      <c r="BL26" s="232"/>
      <c r="BM26" s="232"/>
      <c r="BN26" s="232"/>
      <c r="BO26" s="241"/>
      <c r="BP26" s="241"/>
      <c r="BQ26" s="238">
        <v>20</v>
      </c>
      <c r="BR26" s="239"/>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30"/>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32"/>
      <c r="BK27" s="232"/>
      <c r="BL27" s="232"/>
      <c r="BM27" s="232"/>
      <c r="BN27" s="232"/>
      <c r="BO27" s="241"/>
      <c r="BP27" s="241"/>
      <c r="BQ27" s="238">
        <v>21</v>
      </c>
      <c r="BR27" s="239"/>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30"/>
    </row>
    <row r="28" spans="1:131" ht="26.25" customHeight="1" thickTop="1" x14ac:dyDescent="0.2">
      <c r="A28" s="242">
        <v>1</v>
      </c>
      <c r="B28" s="1083" t="s">
        <v>389</v>
      </c>
      <c r="C28" s="1084"/>
      <c r="D28" s="1084"/>
      <c r="E28" s="1084"/>
      <c r="F28" s="1084"/>
      <c r="G28" s="1084"/>
      <c r="H28" s="1084"/>
      <c r="I28" s="1084"/>
      <c r="J28" s="1084"/>
      <c r="K28" s="1084"/>
      <c r="L28" s="1084"/>
      <c r="M28" s="1084"/>
      <c r="N28" s="1084"/>
      <c r="O28" s="1084"/>
      <c r="P28" s="1085"/>
      <c r="Q28" s="1086">
        <v>6267</v>
      </c>
      <c r="R28" s="1087"/>
      <c r="S28" s="1087"/>
      <c r="T28" s="1087"/>
      <c r="U28" s="1087"/>
      <c r="V28" s="1087">
        <v>6144</v>
      </c>
      <c r="W28" s="1087"/>
      <c r="X28" s="1087"/>
      <c r="Y28" s="1087"/>
      <c r="Z28" s="1087"/>
      <c r="AA28" s="1087">
        <v>123</v>
      </c>
      <c r="AB28" s="1087"/>
      <c r="AC28" s="1087"/>
      <c r="AD28" s="1087"/>
      <c r="AE28" s="1088"/>
      <c r="AF28" s="1089">
        <v>123</v>
      </c>
      <c r="AG28" s="1087"/>
      <c r="AH28" s="1087"/>
      <c r="AI28" s="1087"/>
      <c r="AJ28" s="1090"/>
      <c r="AK28" s="1078">
        <v>642</v>
      </c>
      <c r="AL28" s="1079"/>
      <c r="AM28" s="1079"/>
      <c r="AN28" s="1079"/>
      <c r="AO28" s="1079"/>
      <c r="AP28" s="1079" t="s">
        <v>550</v>
      </c>
      <c r="AQ28" s="1079"/>
      <c r="AR28" s="1079"/>
      <c r="AS28" s="1079"/>
      <c r="AT28" s="1079"/>
      <c r="AU28" s="1079" t="s">
        <v>550</v>
      </c>
      <c r="AV28" s="1079"/>
      <c r="AW28" s="1079"/>
      <c r="AX28" s="1079"/>
      <c r="AY28" s="1079"/>
      <c r="AZ28" s="1080" t="s">
        <v>550</v>
      </c>
      <c r="BA28" s="1080"/>
      <c r="BB28" s="1080"/>
      <c r="BC28" s="1080"/>
      <c r="BD28" s="1080"/>
      <c r="BE28" s="1081"/>
      <c r="BF28" s="1081"/>
      <c r="BG28" s="1081"/>
      <c r="BH28" s="1081"/>
      <c r="BI28" s="1082"/>
      <c r="BJ28" s="232"/>
      <c r="BK28" s="232"/>
      <c r="BL28" s="232"/>
      <c r="BM28" s="232"/>
      <c r="BN28" s="232"/>
      <c r="BO28" s="241"/>
      <c r="BP28" s="241"/>
      <c r="BQ28" s="238">
        <v>22</v>
      </c>
      <c r="BR28" s="239"/>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30"/>
    </row>
    <row r="29" spans="1:131" ht="26.25" customHeight="1" x14ac:dyDescent="0.2">
      <c r="A29" s="242">
        <v>2</v>
      </c>
      <c r="B29" s="1066" t="s">
        <v>390</v>
      </c>
      <c r="C29" s="1067"/>
      <c r="D29" s="1067"/>
      <c r="E29" s="1067"/>
      <c r="F29" s="1067"/>
      <c r="G29" s="1067"/>
      <c r="H29" s="1067"/>
      <c r="I29" s="1067"/>
      <c r="J29" s="1067"/>
      <c r="K29" s="1067"/>
      <c r="L29" s="1067"/>
      <c r="M29" s="1067"/>
      <c r="N29" s="1067"/>
      <c r="O29" s="1067"/>
      <c r="P29" s="1068"/>
      <c r="Q29" s="1074">
        <v>1599</v>
      </c>
      <c r="R29" s="1075"/>
      <c r="S29" s="1075"/>
      <c r="T29" s="1075"/>
      <c r="U29" s="1075"/>
      <c r="V29" s="1075">
        <v>1583</v>
      </c>
      <c r="W29" s="1075"/>
      <c r="X29" s="1075"/>
      <c r="Y29" s="1075"/>
      <c r="Z29" s="1075"/>
      <c r="AA29" s="1075">
        <v>16</v>
      </c>
      <c r="AB29" s="1075"/>
      <c r="AC29" s="1075"/>
      <c r="AD29" s="1075"/>
      <c r="AE29" s="1076"/>
      <c r="AF29" s="1071">
        <v>16</v>
      </c>
      <c r="AG29" s="1072"/>
      <c r="AH29" s="1072"/>
      <c r="AI29" s="1072"/>
      <c r="AJ29" s="1073"/>
      <c r="AK29" s="1016">
        <v>1008</v>
      </c>
      <c r="AL29" s="1007"/>
      <c r="AM29" s="1007"/>
      <c r="AN29" s="1007"/>
      <c r="AO29" s="1007"/>
      <c r="AP29" s="1007" t="s">
        <v>550</v>
      </c>
      <c r="AQ29" s="1007"/>
      <c r="AR29" s="1007"/>
      <c r="AS29" s="1007"/>
      <c r="AT29" s="1007"/>
      <c r="AU29" s="1007" t="s">
        <v>550</v>
      </c>
      <c r="AV29" s="1007"/>
      <c r="AW29" s="1007"/>
      <c r="AX29" s="1007"/>
      <c r="AY29" s="1007"/>
      <c r="AZ29" s="1077" t="s">
        <v>550</v>
      </c>
      <c r="BA29" s="1077"/>
      <c r="BB29" s="1077"/>
      <c r="BC29" s="1077"/>
      <c r="BD29" s="1077"/>
      <c r="BE29" s="1008"/>
      <c r="BF29" s="1008"/>
      <c r="BG29" s="1008"/>
      <c r="BH29" s="1008"/>
      <c r="BI29" s="1009"/>
      <c r="BJ29" s="232"/>
      <c r="BK29" s="232"/>
      <c r="BL29" s="232"/>
      <c r="BM29" s="232"/>
      <c r="BN29" s="232"/>
      <c r="BO29" s="241"/>
      <c r="BP29" s="241"/>
      <c r="BQ29" s="238">
        <v>23</v>
      </c>
      <c r="BR29" s="239"/>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30"/>
    </row>
    <row r="30" spans="1:131" ht="26.25" customHeight="1" x14ac:dyDescent="0.2">
      <c r="A30" s="242">
        <v>3</v>
      </c>
      <c r="B30" s="1066" t="s">
        <v>391</v>
      </c>
      <c r="C30" s="1067"/>
      <c r="D30" s="1067"/>
      <c r="E30" s="1067"/>
      <c r="F30" s="1067"/>
      <c r="G30" s="1067"/>
      <c r="H30" s="1067"/>
      <c r="I30" s="1067"/>
      <c r="J30" s="1067"/>
      <c r="K30" s="1067"/>
      <c r="L30" s="1067"/>
      <c r="M30" s="1067"/>
      <c r="N30" s="1067"/>
      <c r="O30" s="1067"/>
      <c r="P30" s="1068"/>
      <c r="Q30" s="1074">
        <v>7830</v>
      </c>
      <c r="R30" s="1075"/>
      <c r="S30" s="1075"/>
      <c r="T30" s="1075"/>
      <c r="U30" s="1075"/>
      <c r="V30" s="1075">
        <v>7537</v>
      </c>
      <c r="W30" s="1075"/>
      <c r="X30" s="1075"/>
      <c r="Y30" s="1075"/>
      <c r="Z30" s="1075"/>
      <c r="AA30" s="1075">
        <v>293</v>
      </c>
      <c r="AB30" s="1075"/>
      <c r="AC30" s="1075"/>
      <c r="AD30" s="1075"/>
      <c r="AE30" s="1076"/>
      <c r="AF30" s="1071">
        <v>293</v>
      </c>
      <c r="AG30" s="1072"/>
      <c r="AH30" s="1072"/>
      <c r="AI30" s="1072"/>
      <c r="AJ30" s="1073"/>
      <c r="AK30" s="1016">
        <v>1247</v>
      </c>
      <c r="AL30" s="1007"/>
      <c r="AM30" s="1007"/>
      <c r="AN30" s="1007"/>
      <c r="AO30" s="1007"/>
      <c r="AP30" s="1007" t="s">
        <v>550</v>
      </c>
      <c r="AQ30" s="1007"/>
      <c r="AR30" s="1007"/>
      <c r="AS30" s="1007"/>
      <c r="AT30" s="1007"/>
      <c r="AU30" s="1007" t="s">
        <v>550</v>
      </c>
      <c r="AV30" s="1007"/>
      <c r="AW30" s="1007"/>
      <c r="AX30" s="1007"/>
      <c r="AY30" s="1007"/>
      <c r="AZ30" s="1077" t="s">
        <v>550</v>
      </c>
      <c r="BA30" s="1077"/>
      <c r="BB30" s="1077"/>
      <c r="BC30" s="1077"/>
      <c r="BD30" s="1077"/>
      <c r="BE30" s="1008"/>
      <c r="BF30" s="1008"/>
      <c r="BG30" s="1008"/>
      <c r="BH30" s="1008"/>
      <c r="BI30" s="1009"/>
      <c r="BJ30" s="232"/>
      <c r="BK30" s="232"/>
      <c r="BL30" s="232"/>
      <c r="BM30" s="232"/>
      <c r="BN30" s="232"/>
      <c r="BO30" s="241"/>
      <c r="BP30" s="241"/>
      <c r="BQ30" s="238">
        <v>24</v>
      </c>
      <c r="BR30" s="239"/>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30"/>
    </row>
    <row r="31" spans="1:131" ht="26.25" customHeight="1" x14ac:dyDescent="0.2">
      <c r="A31" s="242">
        <v>4</v>
      </c>
      <c r="B31" s="1066" t="s">
        <v>392</v>
      </c>
      <c r="C31" s="1067"/>
      <c r="D31" s="1067"/>
      <c r="E31" s="1067"/>
      <c r="F31" s="1067"/>
      <c r="G31" s="1067"/>
      <c r="H31" s="1067"/>
      <c r="I31" s="1067"/>
      <c r="J31" s="1067"/>
      <c r="K31" s="1067"/>
      <c r="L31" s="1067"/>
      <c r="M31" s="1067"/>
      <c r="N31" s="1067"/>
      <c r="O31" s="1067"/>
      <c r="P31" s="1068"/>
      <c r="Q31" s="1074">
        <v>1609</v>
      </c>
      <c r="R31" s="1075"/>
      <c r="S31" s="1075"/>
      <c r="T31" s="1075"/>
      <c r="U31" s="1075"/>
      <c r="V31" s="1075">
        <v>1415</v>
      </c>
      <c r="W31" s="1075"/>
      <c r="X31" s="1075"/>
      <c r="Y31" s="1075"/>
      <c r="Z31" s="1075"/>
      <c r="AA31" s="1075">
        <v>194</v>
      </c>
      <c r="AB31" s="1075"/>
      <c r="AC31" s="1075"/>
      <c r="AD31" s="1075"/>
      <c r="AE31" s="1076"/>
      <c r="AF31" s="1071">
        <v>2201</v>
      </c>
      <c r="AG31" s="1072"/>
      <c r="AH31" s="1072"/>
      <c r="AI31" s="1072"/>
      <c r="AJ31" s="1073"/>
      <c r="AK31" s="1016">
        <v>14</v>
      </c>
      <c r="AL31" s="1007"/>
      <c r="AM31" s="1007"/>
      <c r="AN31" s="1007"/>
      <c r="AO31" s="1007"/>
      <c r="AP31" s="1007">
        <v>1041</v>
      </c>
      <c r="AQ31" s="1007"/>
      <c r="AR31" s="1007"/>
      <c r="AS31" s="1007"/>
      <c r="AT31" s="1007"/>
      <c r="AU31" s="1007">
        <v>1</v>
      </c>
      <c r="AV31" s="1007"/>
      <c r="AW31" s="1007"/>
      <c r="AX31" s="1007"/>
      <c r="AY31" s="1007"/>
      <c r="AZ31" s="1077" t="s">
        <v>550</v>
      </c>
      <c r="BA31" s="1077"/>
      <c r="BB31" s="1077"/>
      <c r="BC31" s="1077"/>
      <c r="BD31" s="1077"/>
      <c r="BE31" s="1008" t="s">
        <v>393</v>
      </c>
      <c r="BF31" s="1008"/>
      <c r="BG31" s="1008"/>
      <c r="BH31" s="1008"/>
      <c r="BI31" s="1009"/>
      <c r="BJ31" s="232"/>
      <c r="BK31" s="232"/>
      <c r="BL31" s="232"/>
      <c r="BM31" s="232"/>
      <c r="BN31" s="232"/>
      <c r="BO31" s="241"/>
      <c r="BP31" s="241"/>
      <c r="BQ31" s="238">
        <v>25</v>
      </c>
      <c r="BR31" s="239"/>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30"/>
    </row>
    <row r="32" spans="1:131" ht="26.25" customHeight="1" x14ac:dyDescent="0.2">
      <c r="A32" s="242">
        <v>5</v>
      </c>
      <c r="B32" s="1066" t="s">
        <v>394</v>
      </c>
      <c r="C32" s="1067"/>
      <c r="D32" s="1067"/>
      <c r="E32" s="1067"/>
      <c r="F32" s="1067"/>
      <c r="G32" s="1067"/>
      <c r="H32" s="1067"/>
      <c r="I32" s="1067"/>
      <c r="J32" s="1067"/>
      <c r="K32" s="1067"/>
      <c r="L32" s="1067"/>
      <c r="M32" s="1067"/>
      <c r="N32" s="1067"/>
      <c r="O32" s="1067"/>
      <c r="P32" s="1068"/>
      <c r="Q32" s="1074">
        <v>507</v>
      </c>
      <c r="R32" s="1075"/>
      <c r="S32" s="1075"/>
      <c r="T32" s="1075"/>
      <c r="U32" s="1075"/>
      <c r="V32" s="1075">
        <v>466</v>
      </c>
      <c r="W32" s="1075"/>
      <c r="X32" s="1075"/>
      <c r="Y32" s="1075"/>
      <c r="Z32" s="1075"/>
      <c r="AA32" s="1075">
        <v>42</v>
      </c>
      <c r="AB32" s="1075"/>
      <c r="AC32" s="1075"/>
      <c r="AD32" s="1075"/>
      <c r="AE32" s="1076"/>
      <c r="AF32" s="1071">
        <v>44</v>
      </c>
      <c r="AG32" s="1072"/>
      <c r="AH32" s="1072"/>
      <c r="AI32" s="1072"/>
      <c r="AJ32" s="1073"/>
      <c r="AK32" s="1016">
        <v>329</v>
      </c>
      <c r="AL32" s="1007"/>
      <c r="AM32" s="1007"/>
      <c r="AN32" s="1007"/>
      <c r="AO32" s="1007"/>
      <c r="AP32" s="1007">
        <v>1420</v>
      </c>
      <c r="AQ32" s="1007"/>
      <c r="AR32" s="1007"/>
      <c r="AS32" s="1007"/>
      <c r="AT32" s="1007"/>
      <c r="AU32" s="1007">
        <v>1188</v>
      </c>
      <c r="AV32" s="1007"/>
      <c r="AW32" s="1007"/>
      <c r="AX32" s="1007"/>
      <c r="AY32" s="1007"/>
      <c r="AZ32" s="1077" t="s">
        <v>550</v>
      </c>
      <c r="BA32" s="1077"/>
      <c r="BB32" s="1077"/>
      <c r="BC32" s="1077"/>
      <c r="BD32" s="1077"/>
      <c r="BE32" s="1008" t="s">
        <v>393</v>
      </c>
      <c r="BF32" s="1008"/>
      <c r="BG32" s="1008"/>
      <c r="BH32" s="1008"/>
      <c r="BI32" s="1009"/>
      <c r="BJ32" s="232"/>
      <c r="BK32" s="232"/>
      <c r="BL32" s="232"/>
      <c r="BM32" s="232"/>
      <c r="BN32" s="232"/>
      <c r="BO32" s="241"/>
      <c r="BP32" s="241"/>
      <c r="BQ32" s="238">
        <v>26</v>
      </c>
      <c r="BR32" s="239"/>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30"/>
    </row>
    <row r="33" spans="1:131" ht="26.25" customHeight="1" x14ac:dyDescent="0.2">
      <c r="A33" s="242">
        <v>6</v>
      </c>
      <c r="B33" s="1066" t="s">
        <v>395</v>
      </c>
      <c r="C33" s="1067"/>
      <c r="D33" s="1067"/>
      <c r="E33" s="1067"/>
      <c r="F33" s="1067"/>
      <c r="G33" s="1067"/>
      <c r="H33" s="1067"/>
      <c r="I33" s="1067"/>
      <c r="J33" s="1067"/>
      <c r="K33" s="1067"/>
      <c r="L33" s="1067"/>
      <c r="M33" s="1067"/>
      <c r="N33" s="1067"/>
      <c r="O33" s="1067"/>
      <c r="P33" s="1068"/>
      <c r="Q33" s="1074">
        <v>1369</v>
      </c>
      <c r="R33" s="1075"/>
      <c r="S33" s="1075"/>
      <c r="T33" s="1075"/>
      <c r="U33" s="1075"/>
      <c r="V33" s="1075">
        <v>1382</v>
      </c>
      <c r="W33" s="1075"/>
      <c r="X33" s="1075"/>
      <c r="Y33" s="1075"/>
      <c r="Z33" s="1075"/>
      <c r="AA33" s="1075">
        <v>-13</v>
      </c>
      <c r="AB33" s="1075"/>
      <c r="AC33" s="1075"/>
      <c r="AD33" s="1075"/>
      <c r="AE33" s="1076"/>
      <c r="AF33" s="1071">
        <v>88</v>
      </c>
      <c r="AG33" s="1072"/>
      <c r="AH33" s="1072"/>
      <c r="AI33" s="1072"/>
      <c r="AJ33" s="1073"/>
      <c r="AK33" s="1016">
        <v>417</v>
      </c>
      <c r="AL33" s="1007"/>
      <c r="AM33" s="1007"/>
      <c r="AN33" s="1007"/>
      <c r="AO33" s="1007"/>
      <c r="AP33" s="1007">
        <v>617</v>
      </c>
      <c r="AQ33" s="1007"/>
      <c r="AR33" s="1007"/>
      <c r="AS33" s="1007"/>
      <c r="AT33" s="1007"/>
      <c r="AU33" s="1007">
        <v>469</v>
      </c>
      <c r="AV33" s="1007"/>
      <c r="AW33" s="1007"/>
      <c r="AX33" s="1007"/>
      <c r="AY33" s="1007"/>
      <c r="AZ33" s="1077" t="s">
        <v>550</v>
      </c>
      <c r="BA33" s="1077"/>
      <c r="BB33" s="1077"/>
      <c r="BC33" s="1077"/>
      <c r="BD33" s="1077"/>
      <c r="BE33" s="1008" t="s">
        <v>393</v>
      </c>
      <c r="BF33" s="1008"/>
      <c r="BG33" s="1008"/>
      <c r="BH33" s="1008"/>
      <c r="BI33" s="1009"/>
      <c r="BJ33" s="232"/>
      <c r="BK33" s="232"/>
      <c r="BL33" s="232"/>
      <c r="BM33" s="232"/>
      <c r="BN33" s="232"/>
      <c r="BO33" s="241"/>
      <c r="BP33" s="241"/>
      <c r="BQ33" s="238">
        <v>27</v>
      </c>
      <c r="BR33" s="239"/>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30"/>
    </row>
    <row r="34" spans="1:131" ht="26.25" customHeight="1" x14ac:dyDescent="0.2">
      <c r="A34" s="242">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32"/>
      <c r="BK34" s="232"/>
      <c r="BL34" s="232"/>
      <c r="BM34" s="232"/>
      <c r="BN34" s="232"/>
      <c r="BO34" s="241"/>
      <c r="BP34" s="241"/>
      <c r="BQ34" s="238">
        <v>28</v>
      </c>
      <c r="BR34" s="239"/>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30"/>
    </row>
    <row r="35" spans="1:131" ht="26.25" customHeight="1" x14ac:dyDescent="0.2">
      <c r="A35" s="242">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32"/>
      <c r="BK35" s="232"/>
      <c r="BL35" s="232"/>
      <c r="BM35" s="232"/>
      <c r="BN35" s="232"/>
      <c r="BO35" s="241"/>
      <c r="BP35" s="241"/>
      <c r="BQ35" s="238">
        <v>29</v>
      </c>
      <c r="BR35" s="239"/>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30"/>
    </row>
    <row r="36" spans="1:131" ht="26.25" customHeight="1" x14ac:dyDescent="0.2">
      <c r="A36" s="242">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32"/>
      <c r="BK36" s="232"/>
      <c r="BL36" s="232"/>
      <c r="BM36" s="232"/>
      <c r="BN36" s="232"/>
      <c r="BO36" s="241"/>
      <c r="BP36" s="241"/>
      <c r="BQ36" s="238">
        <v>30</v>
      </c>
      <c r="BR36" s="239"/>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30"/>
    </row>
    <row r="37" spans="1:131" ht="26.25" customHeight="1" x14ac:dyDescent="0.2">
      <c r="A37" s="242">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32"/>
      <c r="BK37" s="232"/>
      <c r="BL37" s="232"/>
      <c r="BM37" s="232"/>
      <c r="BN37" s="232"/>
      <c r="BO37" s="241"/>
      <c r="BP37" s="241"/>
      <c r="BQ37" s="238">
        <v>31</v>
      </c>
      <c r="BR37" s="239"/>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30"/>
    </row>
    <row r="38" spans="1:131" ht="26.25" customHeight="1" x14ac:dyDescent="0.2">
      <c r="A38" s="242">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32"/>
      <c r="BK38" s="232"/>
      <c r="BL38" s="232"/>
      <c r="BM38" s="232"/>
      <c r="BN38" s="232"/>
      <c r="BO38" s="241"/>
      <c r="BP38" s="241"/>
      <c r="BQ38" s="238">
        <v>32</v>
      </c>
      <c r="BR38" s="239"/>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30"/>
    </row>
    <row r="39" spans="1:131" ht="26.25" customHeight="1" x14ac:dyDescent="0.2">
      <c r="A39" s="242">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32"/>
      <c r="BK39" s="232"/>
      <c r="BL39" s="232"/>
      <c r="BM39" s="232"/>
      <c r="BN39" s="232"/>
      <c r="BO39" s="241"/>
      <c r="BP39" s="241"/>
      <c r="BQ39" s="238">
        <v>33</v>
      </c>
      <c r="BR39" s="239"/>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30"/>
    </row>
    <row r="40" spans="1:131" ht="26.25" customHeight="1" x14ac:dyDescent="0.2">
      <c r="A40" s="238">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32"/>
      <c r="BK40" s="232"/>
      <c r="BL40" s="232"/>
      <c r="BM40" s="232"/>
      <c r="BN40" s="232"/>
      <c r="BO40" s="241"/>
      <c r="BP40" s="241"/>
      <c r="BQ40" s="238">
        <v>34</v>
      </c>
      <c r="BR40" s="239"/>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30"/>
    </row>
    <row r="41" spans="1:131" ht="26.25" customHeight="1" x14ac:dyDescent="0.2">
      <c r="A41" s="238">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32"/>
      <c r="BK41" s="232"/>
      <c r="BL41" s="232"/>
      <c r="BM41" s="232"/>
      <c r="BN41" s="232"/>
      <c r="BO41" s="241"/>
      <c r="BP41" s="241"/>
      <c r="BQ41" s="238">
        <v>35</v>
      </c>
      <c r="BR41" s="239"/>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30"/>
    </row>
    <row r="42" spans="1:131" ht="26.25" customHeight="1" x14ac:dyDescent="0.2">
      <c r="A42" s="238">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32"/>
      <c r="BK42" s="232"/>
      <c r="BL42" s="232"/>
      <c r="BM42" s="232"/>
      <c r="BN42" s="232"/>
      <c r="BO42" s="241"/>
      <c r="BP42" s="241"/>
      <c r="BQ42" s="238">
        <v>36</v>
      </c>
      <c r="BR42" s="239"/>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30"/>
    </row>
    <row r="43" spans="1:131" ht="26.25" customHeight="1" x14ac:dyDescent="0.2">
      <c r="A43" s="238">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32"/>
      <c r="BK43" s="232"/>
      <c r="BL43" s="232"/>
      <c r="BM43" s="232"/>
      <c r="BN43" s="232"/>
      <c r="BO43" s="241"/>
      <c r="BP43" s="241"/>
      <c r="BQ43" s="238">
        <v>37</v>
      </c>
      <c r="BR43" s="239"/>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30"/>
    </row>
    <row r="44" spans="1:131" ht="26.25" customHeight="1" x14ac:dyDescent="0.2">
      <c r="A44" s="238">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32"/>
      <c r="BK44" s="232"/>
      <c r="BL44" s="232"/>
      <c r="BM44" s="232"/>
      <c r="BN44" s="232"/>
      <c r="BO44" s="241"/>
      <c r="BP44" s="241"/>
      <c r="BQ44" s="238">
        <v>38</v>
      </c>
      <c r="BR44" s="239"/>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30"/>
    </row>
    <row r="45" spans="1:131" ht="26.25" customHeight="1" x14ac:dyDescent="0.2">
      <c r="A45" s="238">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32"/>
      <c r="BK45" s="232"/>
      <c r="BL45" s="232"/>
      <c r="BM45" s="232"/>
      <c r="BN45" s="232"/>
      <c r="BO45" s="241"/>
      <c r="BP45" s="241"/>
      <c r="BQ45" s="238">
        <v>39</v>
      </c>
      <c r="BR45" s="239"/>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30"/>
    </row>
    <row r="46" spans="1:131" ht="26.25" customHeight="1" x14ac:dyDescent="0.2">
      <c r="A46" s="238">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32"/>
      <c r="BK46" s="232"/>
      <c r="BL46" s="232"/>
      <c r="BM46" s="232"/>
      <c r="BN46" s="232"/>
      <c r="BO46" s="241"/>
      <c r="BP46" s="241"/>
      <c r="BQ46" s="238">
        <v>40</v>
      </c>
      <c r="BR46" s="239"/>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30"/>
    </row>
    <row r="47" spans="1:131" ht="26.25" customHeight="1" x14ac:dyDescent="0.2">
      <c r="A47" s="238">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32"/>
      <c r="BK47" s="232"/>
      <c r="BL47" s="232"/>
      <c r="BM47" s="232"/>
      <c r="BN47" s="232"/>
      <c r="BO47" s="241"/>
      <c r="BP47" s="241"/>
      <c r="BQ47" s="238">
        <v>41</v>
      </c>
      <c r="BR47" s="239"/>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30"/>
    </row>
    <row r="48" spans="1:131" ht="26.25" customHeight="1" x14ac:dyDescent="0.2">
      <c r="A48" s="238">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32"/>
      <c r="BK48" s="232"/>
      <c r="BL48" s="232"/>
      <c r="BM48" s="232"/>
      <c r="BN48" s="232"/>
      <c r="BO48" s="241"/>
      <c r="BP48" s="241"/>
      <c r="BQ48" s="238">
        <v>42</v>
      </c>
      <c r="BR48" s="239"/>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30"/>
    </row>
    <row r="49" spans="1:131" ht="26.25" customHeight="1" x14ac:dyDescent="0.2">
      <c r="A49" s="238">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32"/>
      <c r="BK49" s="232"/>
      <c r="BL49" s="232"/>
      <c r="BM49" s="232"/>
      <c r="BN49" s="232"/>
      <c r="BO49" s="241"/>
      <c r="BP49" s="241"/>
      <c r="BQ49" s="238">
        <v>43</v>
      </c>
      <c r="BR49" s="239"/>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30"/>
    </row>
    <row r="50" spans="1:131" ht="26.25" customHeight="1" x14ac:dyDescent="0.2">
      <c r="A50" s="238">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32"/>
      <c r="BK50" s="232"/>
      <c r="BL50" s="232"/>
      <c r="BM50" s="232"/>
      <c r="BN50" s="232"/>
      <c r="BO50" s="241"/>
      <c r="BP50" s="241"/>
      <c r="BQ50" s="238">
        <v>44</v>
      </c>
      <c r="BR50" s="239"/>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30"/>
    </row>
    <row r="51" spans="1:131" ht="26.25" customHeight="1" x14ac:dyDescent="0.2">
      <c r="A51" s="238">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32"/>
      <c r="BK51" s="232"/>
      <c r="BL51" s="232"/>
      <c r="BM51" s="232"/>
      <c r="BN51" s="232"/>
      <c r="BO51" s="241"/>
      <c r="BP51" s="241"/>
      <c r="BQ51" s="238">
        <v>45</v>
      </c>
      <c r="BR51" s="239"/>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30"/>
    </row>
    <row r="52" spans="1:131" ht="26.25" customHeight="1" x14ac:dyDescent="0.2">
      <c r="A52" s="238">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32"/>
      <c r="BK52" s="232"/>
      <c r="BL52" s="232"/>
      <c r="BM52" s="232"/>
      <c r="BN52" s="232"/>
      <c r="BO52" s="241"/>
      <c r="BP52" s="241"/>
      <c r="BQ52" s="238">
        <v>46</v>
      </c>
      <c r="BR52" s="239"/>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30"/>
    </row>
    <row r="53" spans="1:131" ht="26.25" customHeight="1" x14ac:dyDescent="0.2">
      <c r="A53" s="238">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32"/>
      <c r="BK53" s="232"/>
      <c r="BL53" s="232"/>
      <c r="BM53" s="232"/>
      <c r="BN53" s="232"/>
      <c r="BO53" s="241"/>
      <c r="BP53" s="241"/>
      <c r="BQ53" s="238">
        <v>47</v>
      </c>
      <c r="BR53" s="239"/>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30"/>
    </row>
    <row r="54" spans="1:131" ht="26.25" customHeight="1" x14ac:dyDescent="0.2">
      <c r="A54" s="238">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32"/>
      <c r="BK54" s="232"/>
      <c r="BL54" s="232"/>
      <c r="BM54" s="232"/>
      <c r="BN54" s="232"/>
      <c r="BO54" s="241"/>
      <c r="BP54" s="241"/>
      <c r="BQ54" s="238">
        <v>48</v>
      </c>
      <c r="BR54" s="239"/>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30"/>
    </row>
    <row r="55" spans="1:131" ht="26.25" customHeight="1" x14ac:dyDescent="0.2">
      <c r="A55" s="238">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32"/>
      <c r="BK55" s="232"/>
      <c r="BL55" s="232"/>
      <c r="BM55" s="232"/>
      <c r="BN55" s="232"/>
      <c r="BO55" s="241"/>
      <c r="BP55" s="241"/>
      <c r="BQ55" s="238">
        <v>49</v>
      </c>
      <c r="BR55" s="239"/>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30"/>
    </row>
    <row r="56" spans="1:131" ht="26.25" customHeight="1" x14ac:dyDescent="0.2">
      <c r="A56" s="238">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32"/>
      <c r="BK56" s="232"/>
      <c r="BL56" s="232"/>
      <c r="BM56" s="232"/>
      <c r="BN56" s="232"/>
      <c r="BO56" s="241"/>
      <c r="BP56" s="241"/>
      <c r="BQ56" s="238">
        <v>50</v>
      </c>
      <c r="BR56" s="239"/>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30"/>
    </row>
    <row r="57" spans="1:131" ht="26.25" customHeight="1" x14ac:dyDescent="0.2">
      <c r="A57" s="238">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32"/>
      <c r="BK57" s="232"/>
      <c r="BL57" s="232"/>
      <c r="BM57" s="232"/>
      <c r="BN57" s="232"/>
      <c r="BO57" s="241"/>
      <c r="BP57" s="241"/>
      <c r="BQ57" s="238">
        <v>51</v>
      </c>
      <c r="BR57" s="239"/>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30"/>
    </row>
    <row r="58" spans="1:131" ht="26.25" customHeight="1" x14ac:dyDescent="0.2">
      <c r="A58" s="238">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32"/>
      <c r="BK58" s="232"/>
      <c r="BL58" s="232"/>
      <c r="BM58" s="232"/>
      <c r="BN58" s="232"/>
      <c r="BO58" s="241"/>
      <c r="BP58" s="241"/>
      <c r="BQ58" s="238">
        <v>52</v>
      </c>
      <c r="BR58" s="239"/>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30"/>
    </row>
    <row r="59" spans="1:131" ht="26.25" customHeight="1" x14ac:dyDescent="0.2">
      <c r="A59" s="238">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32"/>
      <c r="BK59" s="232"/>
      <c r="BL59" s="232"/>
      <c r="BM59" s="232"/>
      <c r="BN59" s="232"/>
      <c r="BO59" s="241"/>
      <c r="BP59" s="241"/>
      <c r="BQ59" s="238">
        <v>53</v>
      </c>
      <c r="BR59" s="239"/>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30"/>
    </row>
    <row r="60" spans="1:131" ht="26.25" customHeight="1" x14ac:dyDescent="0.2">
      <c r="A60" s="238">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32"/>
      <c r="BK60" s="232"/>
      <c r="BL60" s="232"/>
      <c r="BM60" s="232"/>
      <c r="BN60" s="232"/>
      <c r="BO60" s="241"/>
      <c r="BP60" s="241"/>
      <c r="BQ60" s="238">
        <v>54</v>
      </c>
      <c r="BR60" s="239"/>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30"/>
    </row>
    <row r="61" spans="1:131" ht="26.25" customHeight="1" thickBot="1" x14ac:dyDescent="0.25">
      <c r="A61" s="238">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32"/>
      <c r="BK61" s="232"/>
      <c r="BL61" s="232"/>
      <c r="BM61" s="232"/>
      <c r="BN61" s="232"/>
      <c r="BO61" s="241"/>
      <c r="BP61" s="241"/>
      <c r="BQ61" s="238">
        <v>55</v>
      </c>
      <c r="BR61" s="239"/>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30"/>
    </row>
    <row r="62" spans="1:131" ht="26.25" customHeight="1" x14ac:dyDescent="0.2">
      <c r="A62" s="238">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396</v>
      </c>
      <c r="BK62" s="1064"/>
      <c r="BL62" s="1064"/>
      <c r="BM62" s="1064"/>
      <c r="BN62" s="1065"/>
      <c r="BO62" s="241"/>
      <c r="BP62" s="241"/>
      <c r="BQ62" s="238">
        <v>56</v>
      </c>
      <c r="BR62" s="239"/>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30"/>
    </row>
    <row r="63" spans="1:131" ht="26.25" customHeight="1" thickBot="1" x14ac:dyDescent="0.25">
      <c r="A63" s="240" t="s">
        <v>377</v>
      </c>
      <c r="B63" s="973" t="s">
        <v>397</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2765</v>
      </c>
      <c r="AG63" s="995"/>
      <c r="AH63" s="995"/>
      <c r="AI63" s="995"/>
      <c r="AJ63" s="1058"/>
      <c r="AK63" s="1059"/>
      <c r="AL63" s="999"/>
      <c r="AM63" s="999"/>
      <c r="AN63" s="999"/>
      <c r="AO63" s="999"/>
      <c r="AP63" s="995">
        <v>3078</v>
      </c>
      <c r="AQ63" s="995"/>
      <c r="AR63" s="995"/>
      <c r="AS63" s="995"/>
      <c r="AT63" s="995"/>
      <c r="AU63" s="995">
        <v>1658</v>
      </c>
      <c r="AV63" s="995"/>
      <c r="AW63" s="995"/>
      <c r="AX63" s="995"/>
      <c r="AY63" s="995"/>
      <c r="AZ63" s="1053"/>
      <c r="BA63" s="1053"/>
      <c r="BB63" s="1053"/>
      <c r="BC63" s="1053"/>
      <c r="BD63" s="1053"/>
      <c r="BE63" s="996"/>
      <c r="BF63" s="996"/>
      <c r="BG63" s="996"/>
      <c r="BH63" s="996"/>
      <c r="BI63" s="997"/>
      <c r="BJ63" s="1054" t="s">
        <v>122</v>
      </c>
      <c r="BK63" s="989"/>
      <c r="BL63" s="989"/>
      <c r="BM63" s="989"/>
      <c r="BN63" s="1055"/>
      <c r="BO63" s="241"/>
      <c r="BP63" s="241"/>
      <c r="BQ63" s="238">
        <v>57</v>
      </c>
      <c r="BR63" s="239"/>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30"/>
    </row>
    <row r="64" spans="1:131" ht="26.25" customHeight="1" x14ac:dyDescent="0.2">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30"/>
    </row>
    <row r="65" spans="1:131" ht="26.25" customHeight="1" thickBot="1" x14ac:dyDescent="0.25">
      <c r="A65" s="232" t="s">
        <v>398</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30"/>
    </row>
    <row r="66" spans="1:131" ht="26.25" customHeight="1" x14ac:dyDescent="0.2">
      <c r="A66" s="1031" t="s">
        <v>399</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400</v>
      </c>
      <c r="AV66" s="1038"/>
      <c r="AW66" s="1038"/>
      <c r="AX66" s="1038"/>
      <c r="AY66" s="1039"/>
      <c r="AZ66" s="1037" t="s">
        <v>364</v>
      </c>
      <c r="BA66" s="1038"/>
      <c r="BB66" s="1038"/>
      <c r="BC66" s="1038"/>
      <c r="BD66" s="1051"/>
      <c r="BE66" s="241"/>
      <c r="BF66" s="241"/>
      <c r="BG66" s="241"/>
      <c r="BH66" s="241"/>
      <c r="BI66" s="241"/>
      <c r="BJ66" s="241"/>
      <c r="BK66" s="241"/>
      <c r="BL66" s="241"/>
      <c r="BM66" s="241"/>
      <c r="BN66" s="241"/>
      <c r="BO66" s="241"/>
      <c r="BP66" s="241"/>
      <c r="BQ66" s="238">
        <v>60</v>
      </c>
      <c r="BR66" s="243"/>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30"/>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41"/>
      <c r="BF67" s="241"/>
      <c r="BG67" s="241"/>
      <c r="BH67" s="241"/>
      <c r="BI67" s="241"/>
      <c r="BJ67" s="241"/>
      <c r="BK67" s="241"/>
      <c r="BL67" s="241"/>
      <c r="BM67" s="241"/>
      <c r="BN67" s="241"/>
      <c r="BO67" s="241"/>
      <c r="BP67" s="241"/>
      <c r="BQ67" s="238">
        <v>61</v>
      </c>
      <c r="BR67" s="243"/>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30"/>
    </row>
    <row r="68" spans="1:131" ht="26.25" customHeight="1" thickTop="1" x14ac:dyDescent="0.2">
      <c r="A68" s="236">
        <v>1</v>
      </c>
      <c r="B68" s="1021" t="s">
        <v>551</v>
      </c>
      <c r="C68" s="1022"/>
      <c r="D68" s="1022"/>
      <c r="E68" s="1022"/>
      <c r="F68" s="1022"/>
      <c r="G68" s="1022"/>
      <c r="H68" s="1022"/>
      <c r="I68" s="1022"/>
      <c r="J68" s="1022"/>
      <c r="K68" s="1022"/>
      <c r="L68" s="1022"/>
      <c r="M68" s="1022"/>
      <c r="N68" s="1022"/>
      <c r="O68" s="1022"/>
      <c r="P68" s="1023"/>
      <c r="Q68" s="1024">
        <v>234</v>
      </c>
      <c r="R68" s="1018"/>
      <c r="S68" s="1018"/>
      <c r="T68" s="1018"/>
      <c r="U68" s="1018"/>
      <c r="V68" s="1018">
        <v>225</v>
      </c>
      <c r="W68" s="1018"/>
      <c r="X68" s="1018"/>
      <c r="Y68" s="1018"/>
      <c r="Z68" s="1018"/>
      <c r="AA68" s="1018">
        <v>9</v>
      </c>
      <c r="AB68" s="1018"/>
      <c r="AC68" s="1018"/>
      <c r="AD68" s="1018"/>
      <c r="AE68" s="1018"/>
      <c r="AF68" s="1018">
        <v>9</v>
      </c>
      <c r="AG68" s="1018"/>
      <c r="AH68" s="1018"/>
      <c r="AI68" s="1018"/>
      <c r="AJ68" s="1018"/>
      <c r="AK68" s="1018">
        <v>11</v>
      </c>
      <c r="AL68" s="1018"/>
      <c r="AM68" s="1018"/>
      <c r="AN68" s="1018"/>
      <c r="AO68" s="1018"/>
      <c r="AP68" s="1018" t="s">
        <v>567</v>
      </c>
      <c r="AQ68" s="1018"/>
      <c r="AR68" s="1018"/>
      <c r="AS68" s="1018"/>
      <c r="AT68" s="1018"/>
      <c r="AU68" s="1018" t="s">
        <v>567</v>
      </c>
      <c r="AV68" s="1018"/>
      <c r="AW68" s="1018"/>
      <c r="AX68" s="1018"/>
      <c r="AY68" s="1018"/>
      <c r="AZ68" s="1019"/>
      <c r="BA68" s="1019"/>
      <c r="BB68" s="1019"/>
      <c r="BC68" s="1019"/>
      <c r="BD68" s="1020"/>
      <c r="BE68" s="241"/>
      <c r="BF68" s="241"/>
      <c r="BG68" s="241"/>
      <c r="BH68" s="241"/>
      <c r="BI68" s="241"/>
      <c r="BJ68" s="241"/>
      <c r="BK68" s="241"/>
      <c r="BL68" s="241"/>
      <c r="BM68" s="241"/>
      <c r="BN68" s="241"/>
      <c r="BO68" s="241"/>
      <c r="BP68" s="241"/>
      <c r="BQ68" s="238">
        <v>62</v>
      </c>
      <c r="BR68" s="243"/>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30"/>
    </row>
    <row r="69" spans="1:131" ht="26.25" customHeight="1" x14ac:dyDescent="0.2">
      <c r="A69" s="238">
        <v>2</v>
      </c>
      <c r="B69" s="1010" t="s">
        <v>552</v>
      </c>
      <c r="C69" s="1011"/>
      <c r="D69" s="1011"/>
      <c r="E69" s="1011"/>
      <c r="F69" s="1011"/>
      <c r="G69" s="1011"/>
      <c r="H69" s="1011"/>
      <c r="I69" s="1011"/>
      <c r="J69" s="1011"/>
      <c r="K69" s="1011"/>
      <c r="L69" s="1011"/>
      <c r="M69" s="1011"/>
      <c r="N69" s="1011"/>
      <c r="O69" s="1011"/>
      <c r="P69" s="1012"/>
      <c r="Q69" s="1013">
        <v>446</v>
      </c>
      <c r="R69" s="1007"/>
      <c r="S69" s="1007"/>
      <c r="T69" s="1007"/>
      <c r="U69" s="1007"/>
      <c r="V69" s="1007">
        <v>426</v>
      </c>
      <c r="W69" s="1007"/>
      <c r="X69" s="1007"/>
      <c r="Y69" s="1007"/>
      <c r="Z69" s="1007"/>
      <c r="AA69" s="1007">
        <v>20</v>
      </c>
      <c r="AB69" s="1007"/>
      <c r="AC69" s="1007"/>
      <c r="AD69" s="1007"/>
      <c r="AE69" s="1007"/>
      <c r="AF69" s="1007">
        <v>20</v>
      </c>
      <c r="AG69" s="1007"/>
      <c r="AH69" s="1007"/>
      <c r="AI69" s="1007"/>
      <c r="AJ69" s="1007"/>
      <c r="AK69" s="1007">
        <v>20</v>
      </c>
      <c r="AL69" s="1007"/>
      <c r="AM69" s="1007"/>
      <c r="AN69" s="1007"/>
      <c r="AO69" s="1007"/>
      <c r="AP69" s="1007" t="s">
        <v>567</v>
      </c>
      <c r="AQ69" s="1007"/>
      <c r="AR69" s="1007"/>
      <c r="AS69" s="1007"/>
      <c r="AT69" s="1007"/>
      <c r="AU69" s="1007" t="s">
        <v>567</v>
      </c>
      <c r="AV69" s="1007"/>
      <c r="AW69" s="1007"/>
      <c r="AX69" s="1007"/>
      <c r="AY69" s="1007"/>
      <c r="AZ69" s="1008"/>
      <c r="BA69" s="1008"/>
      <c r="BB69" s="1008"/>
      <c r="BC69" s="1008"/>
      <c r="BD69" s="1009"/>
      <c r="BE69" s="241"/>
      <c r="BF69" s="241"/>
      <c r="BG69" s="241"/>
      <c r="BH69" s="241"/>
      <c r="BI69" s="241"/>
      <c r="BJ69" s="241"/>
      <c r="BK69" s="241"/>
      <c r="BL69" s="241"/>
      <c r="BM69" s="241"/>
      <c r="BN69" s="241"/>
      <c r="BO69" s="241"/>
      <c r="BP69" s="241"/>
      <c r="BQ69" s="238">
        <v>63</v>
      </c>
      <c r="BR69" s="243"/>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30"/>
    </row>
    <row r="70" spans="1:131" ht="26.25" customHeight="1" x14ac:dyDescent="0.2">
      <c r="A70" s="238">
        <v>3</v>
      </c>
      <c r="B70" s="1010" t="s">
        <v>553</v>
      </c>
      <c r="C70" s="1011"/>
      <c r="D70" s="1011"/>
      <c r="E70" s="1011"/>
      <c r="F70" s="1011"/>
      <c r="G70" s="1011"/>
      <c r="H70" s="1011"/>
      <c r="I70" s="1011"/>
      <c r="J70" s="1011"/>
      <c r="K70" s="1011"/>
      <c r="L70" s="1011"/>
      <c r="M70" s="1011"/>
      <c r="N70" s="1011"/>
      <c r="O70" s="1011"/>
      <c r="P70" s="1012"/>
      <c r="Q70" s="1013">
        <v>425</v>
      </c>
      <c r="R70" s="1007"/>
      <c r="S70" s="1007"/>
      <c r="T70" s="1007"/>
      <c r="U70" s="1007"/>
      <c r="V70" s="1007">
        <v>414</v>
      </c>
      <c r="W70" s="1007"/>
      <c r="X70" s="1007"/>
      <c r="Y70" s="1007"/>
      <c r="Z70" s="1007"/>
      <c r="AA70" s="1007">
        <v>11</v>
      </c>
      <c r="AB70" s="1007"/>
      <c r="AC70" s="1007"/>
      <c r="AD70" s="1007"/>
      <c r="AE70" s="1007"/>
      <c r="AF70" s="1007">
        <v>11</v>
      </c>
      <c r="AG70" s="1007"/>
      <c r="AH70" s="1007"/>
      <c r="AI70" s="1007"/>
      <c r="AJ70" s="1007"/>
      <c r="AK70" s="1007">
        <v>27</v>
      </c>
      <c r="AL70" s="1007"/>
      <c r="AM70" s="1007"/>
      <c r="AN70" s="1007"/>
      <c r="AO70" s="1007"/>
      <c r="AP70" s="1007" t="s">
        <v>567</v>
      </c>
      <c r="AQ70" s="1007"/>
      <c r="AR70" s="1007"/>
      <c r="AS70" s="1007"/>
      <c r="AT70" s="1007"/>
      <c r="AU70" s="1007" t="s">
        <v>567</v>
      </c>
      <c r="AV70" s="1007"/>
      <c r="AW70" s="1007"/>
      <c r="AX70" s="1007"/>
      <c r="AY70" s="1007"/>
      <c r="AZ70" s="1008"/>
      <c r="BA70" s="1008"/>
      <c r="BB70" s="1008"/>
      <c r="BC70" s="1008"/>
      <c r="BD70" s="1009"/>
      <c r="BE70" s="241"/>
      <c r="BF70" s="241"/>
      <c r="BG70" s="241"/>
      <c r="BH70" s="241"/>
      <c r="BI70" s="241"/>
      <c r="BJ70" s="241"/>
      <c r="BK70" s="241"/>
      <c r="BL70" s="241"/>
      <c r="BM70" s="241"/>
      <c r="BN70" s="241"/>
      <c r="BO70" s="241"/>
      <c r="BP70" s="241"/>
      <c r="BQ70" s="238">
        <v>64</v>
      </c>
      <c r="BR70" s="243"/>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30"/>
    </row>
    <row r="71" spans="1:131" ht="26.25" customHeight="1" x14ac:dyDescent="0.2">
      <c r="A71" s="238">
        <v>4</v>
      </c>
      <c r="B71" s="1010" t="s">
        <v>554</v>
      </c>
      <c r="C71" s="1011"/>
      <c r="D71" s="1011"/>
      <c r="E71" s="1011"/>
      <c r="F71" s="1011"/>
      <c r="G71" s="1011"/>
      <c r="H71" s="1011"/>
      <c r="I71" s="1011"/>
      <c r="J71" s="1011"/>
      <c r="K71" s="1011"/>
      <c r="L71" s="1011"/>
      <c r="M71" s="1011"/>
      <c r="N71" s="1011"/>
      <c r="O71" s="1011"/>
      <c r="P71" s="1012"/>
      <c r="Q71" s="1013">
        <v>41</v>
      </c>
      <c r="R71" s="1007"/>
      <c r="S71" s="1007"/>
      <c r="T71" s="1007"/>
      <c r="U71" s="1007"/>
      <c r="V71" s="1007">
        <v>38</v>
      </c>
      <c r="W71" s="1007"/>
      <c r="X71" s="1007"/>
      <c r="Y71" s="1007"/>
      <c r="Z71" s="1007"/>
      <c r="AA71" s="1007">
        <v>3</v>
      </c>
      <c r="AB71" s="1007"/>
      <c r="AC71" s="1007"/>
      <c r="AD71" s="1007"/>
      <c r="AE71" s="1007"/>
      <c r="AF71" s="1007">
        <v>3</v>
      </c>
      <c r="AG71" s="1007"/>
      <c r="AH71" s="1007"/>
      <c r="AI71" s="1007"/>
      <c r="AJ71" s="1007"/>
      <c r="AK71" s="1007">
        <v>7</v>
      </c>
      <c r="AL71" s="1007"/>
      <c r="AM71" s="1007"/>
      <c r="AN71" s="1007"/>
      <c r="AO71" s="1007"/>
      <c r="AP71" s="1007" t="s">
        <v>567</v>
      </c>
      <c r="AQ71" s="1007"/>
      <c r="AR71" s="1007"/>
      <c r="AS71" s="1007"/>
      <c r="AT71" s="1007"/>
      <c r="AU71" s="1007" t="s">
        <v>567</v>
      </c>
      <c r="AV71" s="1007"/>
      <c r="AW71" s="1007"/>
      <c r="AX71" s="1007"/>
      <c r="AY71" s="1007"/>
      <c r="AZ71" s="1008"/>
      <c r="BA71" s="1008"/>
      <c r="BB71" s="1008"/>
      <c r="BC71" s="1008"/>
      <c r="BD71" s="1009"/>
      <c r="BE71" s="241"/>
      <c r="BF71" s="241"/>
      <c r="BG71" s="241"/>
      <c r="BH71" s="241"/>
      <c r="BI71" s="241"/>
      <c r="BJ71" s="241"/>
      <c r="BK71" s="241"/>
      <c r="BL71" s="241"/>
      <c r="BM71" s="241"/>
      <c r="BN71" s="241"/>
      <c r="BO71" s="241"/>
      <c r="BP71" s="241"/>
      <c r="BQ71" s="238">
        <v>65</v>
      </c>
      <c r="BR71" s="243"/>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30"/>
    </row>
    <row r="72" spans="1:131" ht="26.25" customHeight="1" x14ac:dyDescent="0.2">
      <c r="A72" s="238">
        <v>5</v>
      </c>
      <c r="B72" s="1010" t="s">
        <v>555</v>
      </c>
      <c r="C72" s="1011"/>
      <c r="D72" s="1011"/>
      <c r="E72" s="1011"/>
      <c r="F72" s="1011"/>
      <c r="G72" s="1011"/>
      <c r="H72" s="1011"/>
      <c r="I72" s="1011"/>
      <c r="J72" s="1011"/>
      <c r="K72" s="1011"/>
      <c r="L72" s="1011"/>
      <c r="M72" s="1011"/>
      <c r="N72" s="1011"/>
      <c r="O72" s="1011"/>
      <c r="P72" s="1012"/>
      <c r="Q72" s="1013">
        <v>313</v>
      </c>
      <c r="R72" s="1007"/>
      <c r="S72" s="1007"/>
      <c r="T72" s="1007"/>
      <c r="U72" s="1007"/>
      <c r="V72" s="1007">
        <v>294</v>
      </c>
      <c r="W72" s="1007"/>
      <c r="X72" s="1007"/>
      <c r="Y72" s="1007"/>
      <c r="Z72" s="1007"/>
      <c r="AA72" s="1007">
        <v>19</v>
      </c>
      <c r="AB72" s="1007"/>
      <c r="AC72" s="1007"/>
      <c r="AD72" s="1007"/>
      <c r="AE72" s="1007"/>
      <c r="AF72" s="1007">
        <v>19</v>
      </c>
      <c r="AG72" s="1007"/>
      <c r="AH72" s="1007"/>
      <c r="AI72" s="1007"/>
      <c r="AJ72" s="1007"/>
      <c r="AK72" s="1007">
        <v>83</v>
      </c>
      <c r="AL72" s="1007"/>
      <c r="AM72" s="1007"/>
      <c r="AN72" s="1007"/>
      <c r="AO72" s="1007"/>
      <c r="AP72" s="1007" t="s">
        <v>567</v>
      </c>
      <c r="AQ72" s="1007"/>
      <c r="AR72" s="1007"/>
      <c r="AS72" s="1007"/>
      <c r="AT72" s="1007"/>
      <c r="AU72" s="1007" t="s">
        <v>567</v>
      </c>
      <c r="AV72" s="1007"/>
      <c r="AW72" s="1007"/>
      <c r="AX72" s="1007"/>
      <c r="AY72" s="1007"/>
      <c r="AZ72" s="1008"/>
      <c r="BA72" s="1008"/>
      <c r="BB72" s="1008"/>
      <c r="BC72" s="1008"/>
      <c r="BD72" s="1009"/>
      <c r="BE72" s="241"/>
      <c r="BF72" s="241"/>
      <c r="BG72" s="241"/>
      <c r="BH72" s="241"/>
      <c r="BI72" s="241"/>
      <c r="BJ72" s="241"/>
      <c r="BK72" s="241"/>
      <c r="BL72" s="241"/>
      <c r="BM72" s="241"/>
      <c r="BN72" s="241"/>
      <c r="BO72" s="241"/>
      <c r="BP72" s="241"/>
      <c r="BQ72" s="238">
        <v>66</v>
      </c>
      <c r="BR72" s="243"/>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30"/>
    </row>
    <row r="73" spans="1:131" ht="26.25" customHeight="1" x14ac:dyDescent="0.2">
      <c r="A73" s="238">
        <v>6</v>
      </c>
      <c r="B73" s="1010" t="s">
        <v>556</v>
      </c>
      <c r="C73" s="1011"/>
      <c r="D73" s="1011"/>
      <c r="E73" s="1011"/>
      <c r="F73" s="1011"/>
      <c r="G73" s="1011"/>
      <c r="H73" s="1011"/>
      <c r="I73" s="1011"/>
      <c r="J73" s="1011"/>
      <c r="K73" s="1011"/>
      <c r="L73" s="1011"/>
      <c r="M73" s="1011"/>
      <c r="N73" s="1011"/>
      <c r="O73" s="1011"/>
      <c r="P73" s="1012"/>
      <c r="Q73" s="1013">
        <v>62</v>
      </c>
      <c r="R73" s="1007"/>
      <c r="S73" s="1007"/>
      <c r="T73" s="1007"/>
      <c r="U73" s="1007"/>
      <c r="V73" s="1007">
        <v>61</v>
      </c>
      <c r="W73" s="1007"/>
      <c r="X73" s="1007"/>
      <c r="Y73" s="1007"/>
      <c r="Z73" s="1007"/>
      <c r="AA73" s="1007">
        <v>1</v>
      </c>
      <c r="AB73" s="1007"/>
      <c r="AC73" s="1007"/>
      <c r="AD73" s="1007"/>
      <c r="AE73" s="1007"/>
      <c r="AF73" s="1007">
        <v>1</v>
      </c>
      <c r="AG73" s="1007"/>
      <c r="AH73" s="1007"/>
      <c r="AI73" s="1007"/>
      <c r="AJ73" s="1007"/>
      <c r="AK73" s="1007" t="s">
        <v>567</v>
      </c>
      <c r="AL73" s="1007"/>
      <c r="AM73" s="1007"/>
      <c r="AN73" s="1007"/>
      <c r="AO73" s="1007"/>
      <c r="AP73" s="1007" t="s">
        <v>567</v>
      </c>
      <c r="AQ73" s="1007"/>
      <c r="AR73" s="1007"/>
      <c r="AS73" s="1007"/>
      <c r="AT73" s="1007"/>
      <c r="AU73" s="1007" t="s">
        <v>567</v>
      </c>
      <c r="AV73" s="1007"/>
      <c r="AW73" s="1007"/>
      <c r="AX73" s="1007"/>
      <c r="AY73" s="1007"/>
      <c r="AZ73" s="1008"/>
      <c r="BA73" s="1008"/>
      <c r="BB73" s="1008"/>
      <c r="BC73" s="1008"/>
      <c r="BD73" s="1009"/>
      <c r="BE73" s="241"/>
      <c r="BF73" s="241"/>
      <c r="BG73" s="241"/>
      <c r="BH73" s="241"/>
      <c r="BI73" s="241"/>
      <c r="BJ73" s="241"/>
      <c r="BK73" s="241"/>
      <c r="BL73" s="241"/>
      <c r="BM73" s="241"/>
      <c r="BN73" s="241"/>
      <c r="BO73" s="241"/>
      <c r="BP73" s="241"/>
      <c r="BQ73" s="238">
        <v>67</v>
      </c>
      <c r="BR73" s="243"/>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30"/>
    </row>
    <row r="74" spans="1:131" ht="26.25" customHeight="1" x14ac:dyDescent="0.2">
      <c r="A74" s="238">
        <v>7</v>
      </c>
      <c r="B74" s="1010" t="s">
        <v>557</v>
      </c>
      <c r="C74" s="1011"/>
      <c r="D74" s="1011"/>
      <c r="E74" s="1011"/>
      <c r="F74" s="1011"/>
      <c r="G74" s="1011"/>
      <c r="H74" s="1011"/>
      <c r="I74" s="1011"/>
      <c r="J74" s="1011"/>
      <c r="K74" s="1011"/>
      <c r="L74" s="1011"/>
      <c r="M74" s="1011"/>
      <c r="N74" s="1011"/>
      <c r="O74" s="1011"/>
      <c r="P74" s="1012"/>
      <c r="Q74" s="1013">
        <v>155</v>
      </c>
      <c r="R74" s="1007"/>
      <c r="S74" s="1007"/>
      <c r="T74" s="1007"/>
      <c r="U74" s="1007"/>
      <c r="V74" s="1007">
        <v>153</v>
      </c>
      <c r="W74" s="1007"/>
      <c r="X74" s="1007"/>
      <c r="Y74" s="1007"/>
      <c r="Z74" s="1007"/>
      <c r="AA74" s="1007">
        <v>3</v>
      </c>
      <c r="AB74" s="1007"/>
      <c r="AC74" s="1007"/>
      <c r="AD74" s="1007"/>
      <c r="AE74" s="1007"/>
      <c r="AF74" s="1007">
        <v>3</v>
      </c>
      <c r="AG74" s="1007"/>
      <c r="AH74" s="1007"/>
      <c r="AI74" s="1007"/>
      <c r="AJ74" s="1007"/>
      <c r="AK74" s="1007" t="s">
        <v>567</v>
      </c>
      <c r="AL74" s="1007"/>
      <c r="AM74" s="1007"/>
      <c r="AN74" s="1007"/>
      <c r="AO74" s="1007"/>
      <c r="AP74" s="1007" t="s">
        <v>567</v>
      </c>
      <c r="AQ74" s="1007"/>
      <c r="AR74" s="1007"/>
      <c r="AS74" s="1007"/>
      <c r="AT74" s="1007"/>
      <c r="AU74" s="1007" t="s">
        <v>567</v>
      </c>
      <c r="AV74" s="1007"/>
      <c r="AW74" s="1007"/>
      <c r="AX74" s="1007"/>
      <c r="AY74" s="1007"/>
      <c r="AZ74" s="1008"/>
      <c r="BA74" s="1008"/>
      <c r="BB74" s="1008"/>
      <c r="BC74" s="1008"/>
      <c r="BD74" s="1009"/>
      <c r="BE74" s="241"/>
      <c r="BF74" s="241"/>
      <c r="BG74" s="241"/>
      <c r="BH74" s="241"/>
      <c r="BI74" s="241"/>
      <c r="BJ74" s="241"/>
      <c r="BK74" s="241"/>
      <c r="BL74" s="241"/>
      <c r="BM74" s="241"/>
      <c r="BN74" s="241"/>
      <c r="BO74" s="241"/>
      <c r="BP74" s="241"/>
      <c r="BQ74" s="238">
        <v>68</v>
      </c>
      <c r="BR74" s="243"/>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30"/>
    </row>
    <row r="75" spans="1:131" ht="26.25" customHeight="1" x14ac:dyDescent="0.2">
      <c r="A75" s="238">
        <v>8</v>
      </c>
      <c r="B75" s="1010" t="s">
        <v>558</v>
      </c>
      <c r="C75" s="1011"/>
      <c r="D75" s="1011"/>
      <c r="E75" s="1011"/>
      <c r="F75" s="1011"/>
      <c r="G75" s="1011"/>
      <c r="H75" s="1011"/>
      <c r="I75" s="1011"/>
      <c r="J75" s="1011"/>
      <c r="K75" s="1011"/>
      <c r="L75" s="1011"/>
      <c r="M75" s="1011"/>
      <c r="N75" s="1011"/>
      <c r="O75" s="1011"/>
      <c r="P75" s="1012"/>
      <c r="Q75" s="1014">
        <v>16</v>
      </c>
      <c r="R75" s="1015"/>
      <c r="S75" s="1015"/>
      <c r="T75" s="1015"/>
      <c r="U75" s="1016"/>
      <c r="V75" s="1017">
        <v>14</v>
      </c>
      <c r="W75" s="1015"/>
      <c r="X75" s="1015"/>
      <c r="Y75" s="1015"/>
      <c r="Z75" s="1016"/>
      <c r="AA75" s="1017">
        <v>2</v>
      </c>
      <c r="AB75" s="1015"/>
      <c r="AC75" s="1015"/>
      <c r="AD75" s="1015"/>
      <c r="AE75" s="1016"/>
      <c r="AF75" s="1017">
        <v>2</v>
      </c>
      <c r="AG75" s="1015"/>
      <c r="AH75" s="1015"/>
      <c r="AI75" s="1015"/>
      <c r="AJ75" s="1016"/>
      <c r="AK75" s="1017" t="s">
        <v>567</v>
      </c>
      <c r="AL75" s="1015"/>
      <c r="AM75" s="1015"/>
      <c r="AN75" s="1015"/>
      <c r="AO75" s="1016"/>
      <c r="AP75" s="1017" t="s">
        <v>567</v>
      </c>
      <c r="AQ75" s="1015"/>
      <c r="AR75" s="1015"/>
      <c r="AS75" s="1015"/>
      <c r="AT75" s="1016"/>
      <c r="AU75" s="1017" t="s">
        <v>567</v>
      </c>
      <c r="AV75" s="1015"/>
      <c r="AW75" s="1015"/>
      <c r="AX75" s="1015"/>
      <c r="AY75" s="1016"/>
      <c r="AZ75" s="1008"/>
      <c r="BA75" s="1008"/>
      <c r="BB75" s="1008"/>
      <c r="BC75" s="1008"/>
      <c r="BD75" s="1009"/>
      <c r="BE75" s="241"/>
      <c r="BF75" s="241"/>
      <c r="BG75" s="241"/>
      <c r="BH75" s="241"/>
      <c r="BI75" s="241"/>
      <c r="BJ75" s="241"/>
      <c r="BK75" s="241"/>
      <c r="BL75" s="241"/>
      <c r="BM75" s="241"/>
      <c r="BN75" s="241"/>
      <c r="BO75" s="241"/>
      <c r="BP75" s="241"/>
      <c r="BQ75" s="238">
        <v>69</v>
      </c>
      <c r="BR75" s="243"/>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30"/>
    </row>
    <row r="76" spans="1:131" ht="26.25" customHeight="1" x14ac:dyDescent="0.2">
      <c r="A76" s="238">
        <v>9</v>
      </c>
      <c r="B76" s="1010" t="s">
        <v>559</v>
      </c>
      <c r="C76" s="1011"/>
      <c r="D76" s="1011"/>
      <c r="E76" s="1011"/>
      <c r="F76" s="1011"/>
      <c r="G76" s="1011"/>
      <c r="H76" s="1011"/>
      <c r="I76" s="1011"/>
      <c r="J76" s="1011"/>
      <c r="K76" s="1011"/>
      <c r="L76" s="1011"/>
      <c r="M76" s="1011"/>
      <c r="N76" s="1011"/>
      <c r="O76" s="1011"/>
      <c r="P76" s="1012"/>
      <c r="Q76" s="1014">
        <v>5869</v>
      </c>
      <c r="R76" s="1015"/>
      <c r="S76" s="1015"/>
      <c r="T76" s="1015"/>
      <c r="U76" s="1016"/>
      <c r="V76" s="1017">
        <v>4818</v>
      </c>
      <c r="W76" s="1015"/>
      <c r="X76" s="1015"/>
      <c r="Y76" s="1015"/>
      <c r="Z76" s="1016"/>
      <c r="AA76" s="1017">
        <v>1051</v>
      </c>
      <c r="AB76" s="1015"/>
      <c r="AC76" s="1015"/>
      <c r="AD76" s="1015"/>
      <c r="AE76" s="1016"/>
      <c r="AF76" s="1017">
        <v>1051</v>
      </c>
      <c r="AG76" s="1015"/>
      <c r="AH76" s="1015"/>
      <c r="AI76" s="1015"/>
      <c r="AJ76" s="1016"/>
      <c r="AK76" s="1017">
        <v>18</v>
      </c>
      <c r="AL76" s="1015"/>
      <c r="AM76" s="1015"/>
      <c r="AN76" s="1015"/>
      <c r="AO76" s="1016"/>
      <c r="AP76" s="1017" t="s">
        <v>567</v>
      </c>
      <c r="AQ76" s="1015"/>
      <c r="AR76" s="1015"/>
      <c r="AS76" s="1015"/>
      <c r="AT76" s="1016"/>
      <c r="AU76" s="1017" t="s">
        <v>567</v>
      </c>
      <c r="AV76" s="1015"/>
      <c r="AW76" s="1015"/>
      <c r="AX76" s="1015"/>
      <c r="AY76" s="1016"/>
      <c r="AZ76" s="1008"/>
      <c r="BA76" s="1008"/>
      <c r="BB76" s="1008"/>
      <c r="BC76" s="1008"/>
      <c r="BD76" s="1009"/>
      <c r="BE76" s="241"/>
      <c r="BF76" s="241"/>
      <c r="BG76" s="241"/>
      <c r="BH76" s="241"/>
      <c r="BI76" s="241"/>
      <c r="BJ76" s="241"/>
      <c r="BK76" s="241"/>
      <c r="BL76" s="241"/>
      <c r="BM76" s="241"/>
      <c r="BN76" s="241"/>
      <c r="BO76" s="241"/>
      <c r="BP76" s="241"/>
      <c r="BQ76" s="238">
        <v>70</v>
      </c>
      <c r="BR76" s="243"/>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30"/>
    </row>
    <row r="77" spans="1:131" ht="26.25" customHeight="1" x14ac:dyDescent="0.2">
      <c r="A77" s="238">
        <v>10</v>
      </c>
      <c r="B77" s="1010" t="s">
        <v>560</v>
      </c>
      <c r="C77" s="1011"/>
      <c r="D77" s="1011"/>
      <c r="E77" s="1011"/>
      <c r="F77" s="1011"/>
      <c r="G77" s="1011"/>
      <c r="H77" s="1011"/>
      <c r="I77" s="1011"/>
      <c r="J77" s="1011"/>
      <c r="K77" s="1011"/>
      <c r="L77" s="1011"/>
      <c r="M77" s="1011"/>
      <c r="N77" s="1011"/>
      <c r="O77" s="1011"/>
      <c r="P77" s="1012"/>
      <c r="Q77" s="1014">
        <v>280</v>
      </c>
      <c r="R77" s="1015"/>
      <c r="S77" s="1015"/>
      <c r="T77" s="1015"/>
      <c r="U77" s="1016"/>
      <c r="V77" s="1017">
        <v>269</v>
      </c>
      <c r="W77" s="1015"/>
      <c r="X77" s="1015"/>
      <c r="Y77" s="1015"/>
      <c r="Z77" s="1016"/>
      <c r="AA77" s="1017">
        <v>11</v>
      </c>
      <c r="AB77" s="1015"/>
      <c r="AC77" s="1015"/>
      <c r="AD77" s="1015"/>
      <c r="AE77" s="1016"/>
      <c r="AF77" s="1017">
        <v>11</v>
      </c>
      <c r="AG77" s="1015"/>
      <c r="AH77" s="1015"/>
      <c r="AI77" s="1015"/>
      <c r="AJ77" s="1016"/>
      <c r="AK77" s="1017" t="s">
        <v>567</v>
      </c>
      <c r="AL77" s="1015"/>
      <c r="AM77" s="1015"/>
      <c r="AN77" s="1015"/>
      <c r="AO77" s="1016"/>
      <c r="AP77" s="1017">
        <v>101</v>
      </c>
      <c r="AQ77" s="1015"/>
      <c r="AR77" s="1015"/>
      <c r="AS77" s="1015"/>
      <c r="AT77" s="1016"/>
      <c r="AU77" s="1017">
        <v>5</v>
      </c>
      <c r="AV77" s="1015"/>
      <c r="AW77" s="1015"/>
      <c r="AX77" s="1015"/>
      <c r="AY77" s="1016"/>
      <c r="AZ77" s="1008"/>
      <c r="BA77" s="1008"/>
      <c r="BB77" s="1008"/>
      <c r="BC77" s="1008"/>
      <c r="BD77" s="1009"/>
      <c r="BE77" s="241"/>
      <c r="BF77" s="241"/>
      <c r="BG77" s="241"/>
      <c r="BH77" s="241"/>
      <c r="BI77" s="241"/>
      <c r="BJ77" s="241"/>
      <c r="BK77" s="241"/>
      <c r="BL77" s="241"/>
      <c r="BM77" s="241"/>
      <c r="BN77" s="241"/>
      <c r="BO77" s="241"/>
      <c r="BP77" s="241"/>
      <c r="BQ77" s="238">
        <v>71</v>
      </c>
      <c r="BR77" s="243"/>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30"/>
    </row>
    <row r="78" spans="1:131" ht="26.25" customHeight="1" x14ac:dyDescent="0.2">
      <c r="A78" s="238">
        <v>11</v>
      </c>
      <c r="B78" s="1010" t="s">
        <v>561</v>
      </c>
      <c r="C78" s="1011"/>
      <c r="D78" s="1011"/>
      <c r="E78" s="1011"/>
      <c r="F78" s="1011"/>
      <c r="G78" s="1011"/>
      <c r="H78" s="1011"/>
      <c r="I78" s="1011"/>
      <c r="J78" s="1011"/>
      <c r="K78" s="1011"/>
      <c r="L78" s="1011"/>
      <c r="M78" s="1011"/>
      <c r="N78" s="1011"/>
      <c r="O78" s="1011"/>
      <c r="P78" s="1012"/>
      <c r="Q78" s="1013">
        <v>5</v>
      </c>
      <c r="R78" s="1007"/>
      <c r="S78" s="1007"/>
      <c r="T78" s="1007"/>
      <c r="U78" s="1007"/>
      <c r="V78" s="1007">
        <v>3</v>
      </c>
      <c r="W78" s="1007"/>
      <c r="X78" s="1007"/>
      <c r="Y78" s="1007"/>
      <c r="Z78" s="1007"/>
      <c r="AA78" s="1007">
        <v>2</v>
      </c>
      <c r="AB78" s="1007"/>
      <c r="AC78" s="1007"/>
      <c r="AD78" s="1007"/>
      <c r="AE78" s="1007"/>
      <c r="AF78" s="1007">
        <v>2</v>
      </c>
      <c r="AG78" s="1007"/>
      <c r="AH78" s="1007"/>
      <c r="AI78" s="1007"/>
      <c r="AJ78" s="1007"/>
      <c r="AK78" s="1007">
        <v>0</v>
      </c>
      <c r="AL78" s="1007"/>
      <c r="AM78" s="1007"/>
      <c r="AN78" s="1007"/>
      <c r="AO78" s="1007"/>
      <c r="AP78" s="1007" t="s">
        <v>567</v>
      </c>
      <c r="AQ78" s="1007"/>
      <c r="AR78" s="1007"/>
      <c r="AS78" s="1007"/>
      <c r="AT78" s="1007"/>
      <c r="AU78" s="1007" t="s">
        <v>567</v>
      </c>
      <c r="AV78" s="1007"/>
      <c r="AW78" s="1007"/>
      <c r="AX78" s="1007"/>
      <c r="AY78" s="1007"/>
      <c r="AZ78" s="1008"/>
      <c r="BA78" s="1008"/>
      <c r="BB78" s="1008"/>
      <c r="BC78" s="1008"/>
      <c r="BD78" s="1009"/>
      <c r="BE78" s="241"/>
      <c r="BF78" s="241"/>
      <c r="BG78" s="241"/>
      <c r="BH78" s="241"/>
      <c r="BI78" s="241"/>
      <c r="BJ78" s="230"/>
      <c r="BK78" s="230"/>
      <c r="BL78" s="230"/>
      <c r="BM78" s="230"/>
      <c r="BN78" s="230"/>
      <c r="BO78" s="241"/>
      <c r="BP78" s="241"/>
      <c r="BQ78" s="238">
        <v>72</v>
      </c>
      <c r="BR78" s="243"/>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30"/>
    </row>
    <row r="79" spans="1:131" ht="26.25" customHeight="1" x14ac:dyDescent="0.2">
      <c r="A79" s="238">
        <v>12</v>
      </c>
      <c r="B79" s="1010" t="s">
        <v>562</v>
      </c>
      <c r="C79" s="1011"/>
      <c r="D79" s="1011"/>
      <c r="E79" s="1011"/>
      <c r="F79" s="1011"/>
      <c r="G79" s="1011"/>
      <c r="H79" s="1011"/>
      <c r="I79" s="1011"/>
      <c r="J79" s="1011"/>
      <c r="K79" s="1011"/>
      <c r="L79" s="1011"/>
      <c r="M79" s="1011"/>
      <c r="N79" s="1011"/>
      <c r="O79" s="1011"/>
      <c r="P79" s="1012"/>
      <c r="Q79" s="1013">
        <v>2287</v>
      </c>
      <c r="R79" s="1007"/>
      <c r="S79" s="1007"/>
      <c r="T79" s="1007"/>
      <c r="U79" s="1007"/>
      <c r="V79" s="1007">
        <v>2107</v>
      </c>
      <c r="W79" s="1007"/>
      <c r="X79" s="1007"/>
      <c r="Y79" s="1007"/>
      <c r="Z79" s="1007"/>
      <c r="AA79" s="1007">
        <v>180</v>
      </c>
      <c r="AB79" s="1007"/>
      <c r="AC79" s="1007"/>
      <c r="AD79" s="1007"/>
      <c r="AE79" s="1007"/>
      <c r="AF79" s="1007">
        <v>180</v>
      </c>
      <c r="AG79" s="1007"/>
      <c r="AH79" s="1007"/>
      <c r="AI79" s="1007"/>
      <c r="AJ79" s="1007"/>
      <c r="AK79" s="1007">
        <v>107</v>
      </c>
      <c r="AL79" s="1007"/>
      <c r="AM79" s="1007"/>
      <c r="AN79" s="1007"/>
      <c r="AO79" s="1007"/>
      <c r="AP79" s="1007">
        <v>533</v>
      </c>
      <c r="AQ79" s="1007"/>
      <c r="AR79" s="1007"/>
      <c r="AS79" s="1007"/>
      <c r="AT79" s="1007"/>
      <c r="AU79" s="1007" t="s">
        <v>567</v>
      </c>
      <c r="AV79" s="1007"/>
      <c r="AW79" s="1007"/>
      <c r="AX79" s="1007"/>
      <c r="AY79" s="1007"/>
      <c r="AZ79" s="1008"/>
      <c r="BA79" s="1008"/>
      <c r="BB79" s="1008"/>
      <c r="BC79" s="1008"/>
      <c r="BD79" s="1009"/>
      <c r="BE79" s="241"/>
      <c r="BF79" s="241"/>
      <c r="BG79" s="241"/>
      <c r="BH79" s="241"/>
      <c r="BI79" s="241"/>
      <c r="BJ79" s="230"/>
      <c r="BK79" s="230"/>
      <c r="BL79" s="230"/>
      <c r="BM79" s="230"/>
      <c r="BN79" s="230"/>
      <c r="BO79" s="241"/>
      <c r="BP79" s="241"/>
      <c r="BQ79" s="238">
        <v>73</v>
      </c>
      <c r="BR79" s="243"/>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30"/>
    </row>
    <row r="80" spans="1:131" ht="26.25" customHeight="1" x14ac:dyDescent="0.2">
      <c r="A80" s="238">
        <v>13</v>
      </c>
      <c r="B80" s="1010" t="s">
        <v>563</v>
      </c>
      <c r="C80" s="1011"/>
      <c r="D80" s="1011"/>
      <c r="E80" s="1011"/>
      <c r="F80" s="1011"/>
      <c r="G80" s="1011"/>
      <c r="H80" s="1011"/>
      <c r="I80" s="1011"/>
      <c r="J80" s="1011"/>
      <c r="K80" s="1011"/>
      <c r="L80" s="1011"/>
      <c r="M80" s="1011"/>
      <c r="N80" s="1011"/>
      <c r="O80" s="1011"/>
      <c r="P80" s="1012"/>
      <c r="Q80" s="1013">
        <v>249</v>
      </c>
      <c r="R80" s="1007"/>
      <c r="S80" s="1007"/>
      <c r="T80" s="1007"/>
      <c r="U80" s="1007"/>
      <c r="V80" s="1007">
        <v>153</v>
      </c>
      <c r="W80" s="1007"/>
      <c r="X80" s="1007"/>
      <c r="Y80" s="1007"/>
      <c r="Z80" s="1007"/>
      <c r="AA80" s="1007">
        <v>96</v>
      </c>
      <c r="AB80" s="1007"/>
      <c r="AC80" s="1007"/>
      <c r="AD80" s="1007"/>
      <c r="AE80" s="1007"/>
      <c r="AF80" s="1007">
        <v>96</v>
      </c>
      <c r="AG80" s="1007"/>
      <c r="AH80" s="1007"/>
      <c r="AI80" s="1007"/>
      <c r="AJ80" s="1007"/>
      <c r="AK80" s="1007" t="s">
        <v>567</v>
      </c>
      <c r="AL80" s="1007"/>
      <c r="AM80" s="1007"/>
      <c r="AN80" s="1007"/>
      <c r="AO80" s="1007"/>
      <c r="AP80" s="1007" t="s">
        <v>567</v>
      </c>
      <c r="AQ80" s="1007"/>
      <c r="AR80" s="1007"/>
      <c r="AS80" s="1007"/>
      <c r="AT80" s="1007"/>
      <c r="AU80" s="1007" t="s">
        <v>567</v>
      </c>
      <c r="AV80" s="1007"/>
      <c r="AW80" s="1007"/>
      <c r="AX80" s="1007"/>
      <c r="AY80" s="1007"/>
      <c r="AZ80" s="1008"/>
      <c r="BA80" s="1008"/>
      <c r="BB80" s="1008"/>
      <c r="BC80" s="1008"/>
      <c r="BD80" s="1009"/>
      <c r="BE80" s="241"/>
      <c r="BF80" s="241"/>
      <c r="BG80" s="241"/>
      <c r="BH80" s="241"/>
      <c r="BI80" s="241"/>
      <c r="BJ80" s="241"/>
      <c r="BK80" s="241"/>
      <c r="BL80" s="241"/>
      <c r="BM80" s="241"/>
      <c r="BN80" s="241"/>
      <c r="BO80" s="241"/>
      <c r="BP80" s="241"/>
      <c r="BQ80" s="238">
        <v>74</v>
      </c>
      <c r="BR80" s="243"/>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30"/>
    </row>
    <row r="81" spans="1:131" ht="26.25" customHeight="1" x14ac:dyDescent="0.2">
      <c r="A81" s="238">
        <v>14</v>
      </c>
      <c r="B81" s="1010" t="s">
        <v>564</v>
      </c>
      <c r="C81" s="1011"/>
      <c r="D81" s="1011"/>
      <c r="E81" s="1011"/>
      <c r="F81" s="1011"/>
      <c r="G81" s="1011"/>
      <c r="H81" s="1011"/>
      <c r="I81" s="1011"/>
      <c r="J81" s="1011"/>
      <c r="K81" s="1011"/>
      <c r="L81" s="1011"/>
      <c r="M81" s="1011"/>
      <c r="N81" s="1011"/>
      <c r="O81" s="1011"/>
      <c r="P81" s="1012"/>
      <c r="Q81" s="1013">
        <v>38</v>
      </c>
      <c r="R81" s="1007"/>
      <c r="S81" s="1007"/>
      <c r="T81" s="1007"/>
      <c r="U81" s="1007"/>
      <c r="V81" s="1007">
        <v>23</v>
      </c>
      <c r="W81" s="1007"/>
      <c r="X81" s="1007"/>
      <c r="Y81" s="1007"/>
      <c r="Z81" s="1007"/>
      <c r="AA81" s="1007">
        <v>15</v>
      </c>
      <c r="AB81" s="1007"/>
      <c r="AC81" s="1007"/>
      <c r="AD81" s="1007"/>
      <c r="AE81" s="1007"/>
      <c r="AF81" s="1007">
        <v>15</v>
      </c>
      <c r="AG81" s="1007"/>
      <c r="AH81" s="1007"/>
      <c r="AI81" s="1007"/>
      <c r="AJ81" s="1007"/>
      <c r="AK81" s="1007" t="s">
        <v>567</v>
      </c>
      <c r="AL81" s="1007"/>
      <c r="AM81" s="1007"/>
      <c r="AN81" s="1007"/>
      <c r="AO81" s="1007"/>
      <c r="AP81" s="1007" t="s">
        <v>567</v>
      </c>
      <c r="AQ81" s="1007"/>
      <c r="AR81" s="1007"/>
      <c r="AS81" s="1007"/>
      <c r="AT81" s="1007"/>
      <c r="AU81" s="1007" t="s">
        <v>567</v>
      </c>
      <c r="AV81" s="1007"/>
      <c r="AW81" s="1007"/>
      <c r="AX81" s="1007"/>
      <c r="AY81" s="1007"/>
      <c r="AZ81" s="1008"/>
      <c r="BA81" s="1008"/>
      <c r="BB81" s="1008"/>
      <c r="BC81" s="1008"/>
      <c r="BD81" s="1009"/>
      <c r="BE81" s="241"/>
      <c r="BF81" s="241"/>
      <c r="BG81" s="241"/>
      <c r="BH81" s="241"/>
      <c r="BI81" s="241"/>
      <c r="BJ81" s="241"/>
      <c r="BK81" s="241"/>
      <c r="BL81" s="241"/>
      <c r="BM81" s="241"/>
      <c r="BN81" s="241"/>
      <c r="BO81" s="241"/>
      <c r="BP81" s="241"/>
      <c r="BQ81" s="238">
        <v>75</v>
      </c>
      <c r="BR81" s="243"/>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30"/>
    </row>
    <row r="82" spans="1:131" ht="26.25" customHeight="1" x14ac:dyDescent="0.2">
      <c r="A82" s="238">
        <v>15</v>
      </c>
      <c r="B82" s="1010" t="s">
        <v>565</v>
      </c>
      <c r="C82" s="1011"/>
      <c r="D82" s="1011"/>
      <c r="E82" s="1011"/>
      <c r="F82" s="1011"/>
      <c r="G82" s="1011"/>
      <c r="H82" s="1011"/>
      <c r="I82" s="1011"/>
      <c r="J82" s="1011"/>
      <c r="K82" s="1011"/>
      <c r="L82" s="1011"/>
      <c r="M82" s="1011"/>
      <c r="N82" s="1011"/>
      <c r="O82" s="1011"/>
      <c r="P82" s="1012"/>
      <c r="Q82" s="1013">
        <v>237</v>
      </c>
      <c r="R82" s="1007"/>
      <c r="S82" s="1007"/>
      <c r="T82" s="1007"/>
      <c r="U82" s="1007"/>
      <c r="V82" s="1007">
        <v>234</v>
      </c>
      <c r="W82" s="1007"/>
      <c r="X82" s="1007"/>
      <c r="Y82" s="1007"/>
      <c r="Z82" s="1007"/>
      <c r="AA82" s="1007">
        <v>4</v>
      </c>
      <c r="AB82" s="1007"/>
      <c r="AC82" s="1007"/>
      <c r="AD82" s="1007"/>
      <c r="AE82" s="1007"/>
      <c r="AF82" s="1007">
        <v>4</v>
      </c>
      <c r="AG82" s="1007"/>
      <c r="AH82" s="1007"/>
      <c r="AI82" s="1007"/>
      <c r="AJ82" s="1007"/>
      <c r="AK82" s="1007">
        <v>12</v>
      </c>
      <c r="AL82" s="1007"/>
      <c r="AM82" s="1007"/>
      <c r="AN82" s="1007"/>
      <c r="AO82" s="1007"/>
      <c r="AP82" s="1007" t="s">
        <v>567</v>
      </c>
      <c r="AQ82" s="1007"/>
      <c r="AR82" s="1007"/>
      <c r="AS82" s="1007"/>
      <c r="AT82" s="1007"/>
      <c r="AU82" s="1007" t="s">
        <v>567</v>
      </c>
      <c r="AV82" s="1007"/>
      <c r="AW82" s="1007"/>
      <c r="AX82" s="1007"/>
      <c r="AY82" s="1007"/>
      <c r="AZ82" s="1008"/>
      <c r="BA82" s="1008"/>
      <c r="BB82" s="1008"/>
      <c r="BC82" s="1008"/>
      <c r="BD82" s="1009"/>
      <c r="BE82" s="241"/>
      <c r="BF82" s="241"/>
      <c r="BG82" s="241"/>
      <c r="BH82" s="241"/>
      <c r="BI82" s="241"/>
      <c r="BJ82" s="241"/>
      <c r="BK82" s="241"/>
      <c r="BL82" s="241"/>
      <c r="BM82" s="241"/>
      <c r="BN82" s="241"/>
      <c r="BO82" s="241"/>
      <c r="BP82" s="241"/>
      <c r="BQ82" s="238">
        <v>76</v>
      </c>
      <c r="BR82" s="243"/>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30"/>
    </row>
    <row r="83" spans="1:131" ht="26.25" customHeight="1" x14ac:dyDescent="0.2">
      <c r="A83" s="238">
        <v>16</v>
      </c>
      <c r="B83" s="1010" t="s">
        <v>566</v>
      </c>
      <c r="C83" s="1011"/>
      <c r="D83" s="1011"/>
      <c r="E83" s="1011"/>
      <c r="F83" s="1011"/>
      <c r="G83" s="1011"/>
      <c r="H83" s="1011"/>
      <c r="I83" s="1011"/>
      <c r="J83" s="1011"/>
      <c r="K83" s="1011"/>
      <c r="L83" s="1011"/>
      <c r="M83" s="1011"/>
      <c r="N83" s="1011"/>
      <c r="O83" s="1011"/>
      <c r="P83" s="1012"/>
      <c r="Q83" s="1013">
        <v>254366</v>
      </c>
      <c r="R83" s="1007"/>
      <c r="S83" s="1007"/>
      <c r="T83" s="1007"/>
      <c r="U83" s="1007"/>
      <c r="V83" s="1007">
        <v>246438</v>
      </c>
      <c r="W83" s="1007"/>
      <c r="X83" s="1007"/>
      <c r="Y83" s="1007"/>
      <c r="Z83" s="1007"/>
      <c r="AA83" s="1007">
        <v>7929</v>
      </c>
      <c r="AB83" s="1007"/>
      <c r="AC83" s="1007"/>
      <c r="AD83" s="1007"/>
      <c r="AE83" s="1007"/>
      <c r="AF83" s="1007">
        <v>7525</v>
      </c>
      <c r="AG83" s="1007"/>
      <c r="AH83" s="1007"/>
      <c r="AI83" s="1007"/>
      <c r="AJ83" s="1007"/>
      <c r="AK83" s="1007" t="s">
        <v>567</v>
      </c>
      <c r="AL83" s="1007"/>
      <c r="AM83" s="1007"/>
      <c r="AN83" s="1007"/>
      <c r="AO83" s="1007"/>
      <c r="AP83" s="1007" t="s">
        <v>567</v>
      </c>
      <c r="AQ83" s="1007"/>
      <c r="AR83" s="1007"/>
      <c r="AS83" s="1007"/>
      <c r="AT83" s="1007"/>
      <c r="AU83" s="1007" t="s">
        <v>567</v>
      </c>
      <c r="AV83" s="1007"/>
      <c r="AW83" s="1007"/>
      <c r="AX83" s="1007"/>
      <c r="AY83" s="1007"/>
      <c r="AZ83" s="1008"/>
      <c r="BA83" s="1008"/>
      <c r="BB83" s="1008"/>
      <c r="BC83" s="1008"/>
      <c r="BD83" s="1009"/>
      <c r="BE83" s="241"/>
      <c r="BF83" s="241"/>
      <c r="BG83" s="241"/>
      <c r="BH83" s="241"/>
      <c r="BI83" s="241"/>
      <c r="BJ83" s="241"/>
      <c r="BK83" s="241"/>
      <c r="BL83" s="241"/>
      <c r="BM83" s="241"/>
      <c r="BN83" s="241"/>
      <c r="BO83" s="241"/>
      <c r="BP83" s="241"/>
      <c r="BQ83" s="238">
        <v>77</v>
      </c>
      <c r="BR83" s="243"/>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30"/>
    </row>
    <row r="84" spans="1:131" ht="26.25" customHeight="1" x14ac:dyDescent="0.2">
      <c r="A84" s="238">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41"/>
      <c r="BF84" s="241"/>
      <c r="BG84" s="241"/>
      <c r="BH84" s="241"/>
      <c r="BI84" s="241"/>
      <c r="BJ84" s="241"/>
      <c r="BK84" s="241"/>
      <c r="BL84" s="241"/>
      <c r="BM84" s="241"/>
      <c r="BN84" s="241"/>
      <c r="BO84" s="241"/>
      <c r="BP84" s="241"/>
      <c r="BQ84" s="238">
        <v>78</v>
      </c>
      <c r="BR84" s="243"/>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30"/>
    </row>
    <row r="85" spans="1:131" ht="26.25" customHeight="1" x14ac:dyDescent="0.2">
      <c r="A85" s="238">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41"/>
      <c r="BF85" s="241"/>
      <c r="BG85" s="241"/>
      <c r="BH85" s="241"/>
      <c r="BI85" s="241"/>
      <c r="BJ85" s="241"/>
      <c r="BK85" s="241"/>
      <c r="BL85" s="241"/>
      <c r="BM85" s="241"/>
      <c r="BN85" s="241"/>
      <c r="BO85" s="241"/>
      <c r="BP85" s="241"/>
      <c r="BQ85" s="238">
        <v>79</v>
      </c>
      <c r="BR85" s="243"/>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30"/>
    </row>
    <row r="86" spans="1:131" ht="26.25" customHeight="1" x14ac:dyDescent="0.2">
      <c r="A86" s="238">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41"/>
      <c r="BF86" s="241"/>
      <c r="BG86" s="241"/>
      <c r="BH86" s="241"/>
      <c r="BI86" s="241"/>
      <c r="BJ86" s="241"/>
      <c r="BK86" s="241"/>
      <c r="BL86" s="241"/>
      <c r="BM86" s="241"/>
      <c r="BN86" s="241"/>
      <c r="BO86" s="241"/>
      <c r="BP86" s="241"/>
      <c r="BQ86" s="238">
        <v>80</v>
      </c>
      <c r="BR86" s="243"/>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30"/>
    </row>
    <row r="87" spans="1:131" ht="26.25" customHeight="1" x14ac:dyDescent="0.2">
      <c r="A87" s="244">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41"/>
      <c r="BF87" s="241"/>
      <c r="BG87" s="241"/>
      <c r="BH87" s="241"/>
      <c r="BI87" s="241"/>
      <c r="BJ87" s="241"/>
      <c r="BK87" s="241"/>
      <c r="BL87" s="241"/>
      <c r="BM87" s="241"/>
      <c r="BN87" s="241"/>
      <c r="BO87" s="241"/>
      <c r="BP87" s="241"/>
      <c r="BQ87" s="238">
        <v>81</v>
      </c>
      <c r="BR87" s="243"/>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30"/>
    </row>
    <row r="88" spans="1:131" ht="26.25" customHeight="1" thickBot="1" x14ac:dyDescent="0.25">
      <c r="A88" s="240" t="s">
        <v>377</v>
      </c>
      <c r="B88" s="973" t="s">
        <v>401</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8952</v>
      </c>
      <c r="AG88" s="995"/>
      <c r="AH88" s="995"/>
      <c r="AI88" s="995"/>
      <c r="AJ88" s="995"/>
      <c r="AK88" s="999"/>
      <c r="AL88" s="999"/>
      <c r="AM88" s="999"/>
      <c r="AN88" s="999"/>
      <c r="AO88" s="999"/>
      <c r="AP88" s="995">
        <v>634</v>
      </c>
      <c r="AQ88" s="995"/>
      <c r="AR88" s="995"/>
      <c r="AS88" s="995"/>
      <c r="AT88" s="995"/>
      <c r="AU88" s="995">
        <v>5</v>
      </c>
      <c r="AV88" s="995"/>
      <c r="AW88" s="995"/>
      <c r="AX88" s="995"/>
      <c r="AY88" s="995"/>
      <c r="AZ88" s="996"/>
      <c r="BA88" s="996"/>
      <c r="BB88" s="996"/>
      <c r="BC88" s="996"/>
      <c r="BD88" s="997"/>
      <c r="BE88" s="241"/>
      <c r="BF88" s="241"/>
      <c r="BG88" s="241"/>
      <c r="BH88" s="241"/>
      <c r="BI88" s="241"/>
      <c r="BJ88" s="241"/>
      <c r="BK88" s="241"/>
      <c r="BL88" s="241"/>
      <c r="BM88" s="241"/>
      <c r="BN88" s="241"/>
      <c r="BO88" s="241"/>
      <c r="BP88" s="241"/>
      <c r="BQ88" s="238">
        <v>82</v>
      </c>
      <c r="BR88" s="243"/>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30"/>
    </row>
    <row r="89" spans="1:131" ht="26.25" hidden="1" customHeight="1" x14ac:dyDescent="0.2">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30"/>
    </row>
    <row r="90" spans="1:131" ht="26.25" hidden="1" customHeight="1" x14ac:dyDescent="0.2">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30"/>
    </row>
    <row r="91" spans="1:131" ht="26.25" hidden="1" customHeight="1" x14ac:dyDescent="0.2">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30"/>
    </row>
    <row r="92" spans="1:131" ht="26.25" hidden="1" customHeight="1" x14ac:dyDescent="0.2">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30"/>
    </row>
    <row r="93" spans="1:131" ht="26.25" hidden="1" customHeight="1" x14ac:dyDescent="0.2">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30"/>
    </row>
    <row r="94" spans="1:131" ht="26.25" hidden="1" customHeight="1" x14ac:dyDescent="0.2">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30"/>
    </row>
    <row r="95" spans="1:131" ht="26.25" hidden="1" customHeight="1" x14ac:dyDescent="0.2">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30"/>
    </row>
    <row r="96" spans="1:131" ht="26.25" hidden="1" customHeight="1" x14ac:dyDescent="0.2">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30"/>
    </row>
    <row r="97" spans="1:131" ht="26.25" hidden="1" customHeight="1" x14ac:dyDescent="0.2">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30"/>
    </row>
    <row r="98" spans="1:131" ht="26.25" hidden="1" customHeight="1" x14ac:dyDescent="0.2">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30"/>
    </row>
    <row r="99" spans="1:131" ht="26.25" hidden="1" customHeight="1" x14ac:dyDescent="0.2">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30"/>
    </row>
    <row r="100" spans="1:131" ht="26.25" hidden="1" customHeight="1" x14ac:dyDescent="0.2">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30"/>
    </row>
    <row r="101" spans="1:131" ht="26.25" hidden="1" customHeight="1" x14ac:dyDescent="0.2">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30"/>
    </row>
    <row r="102" spans="1:131" ht="26.25" customHeight="1" thickBot="1" x14ac:dyDescent="0.25">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377</v>
      </c>
      <c r="BR102" s="973" t="s">
        <v>402</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10</v>
      </c>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30"/>
    </row>
    <row r="103" spans="1:131" ht="26.25" customHeight="1" x14ac:dyDescent="0.2">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76" t="s">
        <v>403</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30"/>
    </row>
    <row r="104" spans="1:131" ht="26.25" customHeight="1" x14ac:dyDescent="0.2">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77" t="s">
        <v>404</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30"/>
    </row>
    <row r="105" spans="1:131" ht="11.25" customHeight="1" x14ac:dyDescent="0.2">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2">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5">
      <c r="A107" s="249" t="s">
        <v>405</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406</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2">
      <c r="A108" s="978" t="s">
        <v>407</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408</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30" customFormat="1" ht="26.25" customHeight="1" x14ac:dyDescent="0.2">
      <c r="A109" s="931" t="s">
        <v>409</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410</v>
      </c>
      <c r="AB109" s="932"/>
      <c r="AC109" s="932"/>
      <c r="AD109" s="932"/>
      <c r="AE109" s="933"/>
      <c r="AF109" s="934" t="s">
        <v>411</v>
      </c>
      <c r="AG109" s="932"/>
      <c r="AH109" s="932"/>
      <c r="AI109" s="932"/>
      <c r="AJ109" s="933"/>
      <c r="AK109" s="934" t="s">
        <v>294</v>
      </c>
      <c r="AL109" s="932"/>
      <c r="AM109" s="932"/>
      <c r="AN109" s="932"/>
      <c r="AO109" s="933"/>
      <c r="AP109" s="934" t="s">
        <v>412</v>
      </c>
      <c r="AQ109" s="932"/>
      <c r="AR109" s="932"/>
      <c r="AS109" s="932"/>
      <c r="AT109" s="965"/>
      <c r="AU109" s="931" t="s">
        <v>409</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410</v>
      </c>
      <c r="BR109" s="932"/>
      <c r="BS109" s="932"/>
      <c r="BT109" s="932"/>
      <c r="BU109" s="933"/>
      <c r="BV109" s="934" t="s">
        <v>411</v>
      </c>
      <c r="BW109" s="932"/>
      <c r="BX109" s="932"/>
      <c r="BY109" s="932"/>
      <c r="BZ109" s="933"/>
      <c r="CA109" s="934" t="s">
        <v>294</v>
      </c>
      <c r="CB109" s="932"/>
      <c r="CC109" s="932"/>
      <c r="CD109" s="932"/>
      <c r="CE109" s="933"/>
      <c r="CF109" s="972" t="s">
        <v>412</v>
      </c>
      <c r="CG109" s="972"/>
      <c r="CH109" s="972"/>
      <c r="CI109" s="972"/>
      <c r="CJ109" s="972"/>
      <c r="CK109" s="934" t="s">
        <v>413</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410</v>
      </c>
      <c r="DH109" s="932"/>
      <c r="DI109" s="932"/>
      <c r="DJ109" s="932"/>
      <c r="DK109" s="933"/>
      <c r="DL109" s="934" t="s">
        <v>411</v>
      </c>
      <c r="DM109" s="932"/>
      <c r="DN109" s="932"/>
      <c r="DO109" s="932"/>
      <c r="DP109" s="933"/>
      <c r="DQ109" s="934" t="s">
        <v>294</v>
      </c>
      <c r="DR109" s="932"/>
      <c r="DS109" s="932"/>
      <c r="DT109" s="932"/>
      <c r="DU109" s="933"/>
      <c r="DV109" s="934" t="s">
        <v>412</v>
      </c>
      <c r="DW109" s="932"/>
      <c r="DX109" s="932"/>
      <c r="DY109" s="932"/>
      <c r="DZ109" s="965"/>
    </row>
    <row r="110" spans="1:131" s="230" customFormat="1" ht="26.25" customHeight="1" x14ac:dyDescent="0.2">
      <c r="A110" s="843" t="s">
        <v>414</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4333894</v>
      </c>
      <c r="AB110" s="925"/>
      <c r="AC110" s="925"/>
      <c r="AD110" s="925"/>
      <c r="AE110" s="926"/>
      <c r="AF110" s="927">
        <v>3885175</v>
      </c>
      <c r="AG110" s="925"/>
      <c r="AH110" s="925"/>
      <c r="AI110" s="925"/>
      <c r="AJ110" s="926"/>
      <c r="AK110" s="927">
        <v>3318279</v>
      </c>
      <c r="AL110" s="925"/>
      <c r="AM110" s="925"/>
      <c r="AN110" s="925"/>
      <c r="AO110" s="926"/>
      <c r="AP110" s="928">
        <v>25.8</v>
      </c>
      <c r="AQ110" s="929"/>
      <c r="AR110" s="929"/>
      <c r="AS110" s="929"/>
      <c r="AT110" s="930"/>
      <c r="AU110" s="966" t="s">
        <v>69</v>
      </c>
      <c r="AV110" s="967"/>
      <c r="AW110" s="967"/>
      <c r="AX110" s="967"/>
      <c r="AY110" s="967"/>
      <c r="AZ110" s="896" t="s">
        <v>415</v>
      </c>
      <c r="BA110" s="844"/>
      <c r="BB110" s="844"/>
      <c r="BC110" s="844"/>
      <c r="BD110" s="844"/>
      <c r="BE110" s="844"/>
      <c r="BF110" s="844"/>
      <c r="BG110" s="844"/>
      <c r="BH110" s="844"/>
      <c r="BI110" s="844"/>
      <c r="BJ110" s="844"/>
      <c r="BK110" s="844"/>
      <c r="BL110" s="844"/>
      <c r="BM110" s="844"/>
      <c r="BN110" s="844"/>
      <c r="BO110" s="844"/>
      <c r="BP110" s="845"/>
      <c r="BQ110" s="897">
        <v>21868435</v>
      </c>
      <c r="BR110" s="878"/>
      <c r="BS110" s="878"/>
      <c r="BT110" s="878"/>
      <c r="BU110" s="878"/>
      <c r="BV110" s="878">
        <v>20242745</v>
      </c>
      <c r="BW110" s="878"/>
      <c r="BX110" s="878"/>
      <c r="BY110" s="878"/>
      <c r="BZ110" s="878"/>
      <c r="CA110" s="878">
        <v>19217756</v>
      </c>
      <c r="CB110" s="878"/>
      <c r="CC110" s="878"/>
      <c r="CD110" s="878"/>
      <c r="CE110" s="878"/>
      <c r="CF110" s="902">
        <v>149.69999999999999</v>
      </c>
      <c r="CG110" s="903"/>
      <c r="CH110" s="903"/>
      <c r="CI110" s="903"/>
      <c r="CJ110" s="903"/>
      <c r="CK110" s="962" t="s">
        <v>416</v>
      </c>
      <c r="CL110" s="855"/>
      <c r="CM110" s="896" t="s">
        <v>417</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30" customFormat="1" ht="26.25" customHeight="1" x14ac:dyDescent="0.2">
      <c r="A111" s="810" t="s">
        <v>418</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419</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420</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30" customFormat="1" ht="26.25" customHeight="1" x14ac:dyDescent="0.2">
      <c r="A112" s="948" t="s">
        <v>421</v>
      </c>
      <c r="B112" s="949"/>
      <c r="C112" s="788" t="s">
        <v>422</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423</v>
      </c>
      <c r="BA112" s="788"/>
      <c r="BB112" s="788"/>
      <c r="BC112" s="788"/>
      <c r="BD112" s="788"/>
      <c r="BE112" s="788"/>
      <c r="BF112" s="788"/>
      <c r="BG112" s="788"/>
      <c r="BH112" s="788"/>
      <c r="BI112" s="788"/>
      <c r="BJ112" s="788"/>
      <c r="BK112" s="788"/>
      <c r="BL112" s="788"/>
      <c r="BM112" s="788"/>
      <c r="BN112" s="788"/>
      <c r="BO112" s="788"/>
      <c r="BP112" s="789"/>
      <c r="BQ112" s="852">
        <v>2341170</v>
      </c>
      <c r="BR112" s="853"/>
      <c r="BS112" s="853"/>
      <c r="BT112" s="853"/>
      <c r="BU112" s="853"/>
      <c r="BV112" s="853">
        <v>1967579</v>
      </c>
      <c r="BW112" s="853"/>
      <c r="BX112" s="853"/>
      <c r="BY112" s="853"/>
      <c r="BZ112" s="853"/>
      <c r="CA112" s="853">
        <v>1658688</v>
      </c>
      <c r="CB112" s="853"/>
      <c r="CC112" s="853"/>
      <c r="CD112" s="853"/>
      <c r="CE112" s="853"/>
      <c r="CF112" s="911">
        <v>12.9</v>
      </c>
      <c r="CG112" s="912"/>
      <c r="CH112" s="912"/>
      <c r="CI112" s="912"/>
      <c r="CJ112" s="912"/>
      <c r="CK112" s="963"/>
      <c r="CL112" s="857"/>
      <c r="CM112" s="851" t="s">
        <v>424</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30" customFormat="1" ht="26.25" customHeight="1" x14ac:dyDescent="0.2">
      <c r="A113" s="950"/>
      <c r="B113" s="951"/>
      <c r="C113" s="788" t="s">
        <v>425</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318844</v>
      </c>
      <c r="AB113" s="955"/>
      <c r="AC113" s="955"/>
      <c r="AD113" s="955"/>
      <c r="AE113" s="956"/>
      <c r="AF113" s="957">
        <v>361507</v>
      </c>
      <c r="AG113" s="955"/>
      <c r="AH113" s="955"/>
      <c r="AI113" s="955"/>
      <c r="AJ113" s="956"/>
      <c r="AK113" s="957">
        <v>310309</v>
      </c>
      <c r="AL113" s="955"/>
      <c r="AM113" s="955"/>
      <c r="AN113" s="955"/>
      <c r="AO113" s="956"/>
      <c r="AP113" s="958">
        <v>2.4</v>
      </c>
      <c r="AQ113" s="959"/>
      <c r="AR113" s="959"/>
      <c r="AS113" s="959"/>
      <c r="AT113" s="960"/>
      <c r="AU113" s="968"/>
      <c r="AV113" s="969"/>
      <c r="AW113" s="969"/>
      <c r="AX113" s="969"/>
      <c r="AY113" s="969"/>
      <c r="AZ113" s="851" t="s">
        <v>426</v>
      </c>
      <c r="BA113" s="788"/>
      <c r="BB113" s="788"/>
      <c r="BC113" s="788"/>
      <c r="BD113" s="788"/>
      <c r="BE113" s="788"/>
      <c r="BF113" s="788"/>
      <c r="BG113" s="788"/>
      <c r="BH113" s="788"/>
      <c r="BI113" s="788"/>
      <c r="BJ113" s="788"/>
      <c r="BK113" s="788"/>
      <c r="BL113" s="788"/>
      <c r="BM113" s="788"/>
      <c r="BN113" s="788"/>
      <c r="BO113" s="788"/>
      <c r="BP113" s="789"/>
      <c r="BQ113" s="852">
        <v>199332</v>
      </c>
      <c r="BR113" s="853"/>
      <c r="BS113" s="853"/>
      <c r="BT113" s="853"/>
      <c r="BU113" s="853"/>
      <c r="BV113" s="853">
        <v>16379</v>
      </c>
      <c r="BW113" s="853"/>
      <c r="BX113" s="853"/>
      <c r="BY113" s="853"/>
      <c r="BZ113" s="853"/>
      <c r="CA113" s="853">
        <v>5259</v>
      </c>
      <c r="CB113" s="853"/>
      <c r="CC113" s="853"/>
      <c r="CD113" s="853"/>
      <c r="CE113" s="853"/>
      <c r="CF113" s="911">
        <v>0</v>
      </c>
      <c r="CG113" s="912"/>
      <c r="CH113" s="912"/>
      <c r="CI113" s="912"/>
      <c r="CJ113" s="912"/>
      <c r="CK113" s="963"/>
      <c r="CL113" s="857"/>
      <c r="CM113" s="851" t="s">
        <v>427</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30" customFormat="1" ht="26.25" customHeight="1" x14ac:dyDescent="0.2">
      <c r="A114" s="950"/>
      <c r="B114" s="951"/>
      <c r="C114" s="788" t="s">
        <v>428</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94801</v>
      </c>
      <c r="AB114" s="816"/>
      <c r="AC114" s="816"/>
      <c r="AD114" s="816"/>
      <c r="AE114" s="817"/>
      <c r="AF114" s="818">
        <v>10032</v>
      </c>
      <c r="AG114" s="816"/>
      <c r="AH114" s="816"/>
      <c r="AI114" s="816"/>
      <c r="AJ114" s="817"/>
      <c r="AK114" s="818">
        <v>7764</v>
      </c>
      <c r="AL114" s="816"/>
      <c r="AM114" s="816"/>
      <c r="AN114" s="816"/>
      <c r="AO114" s="817"/>
      <c r="AP114" s="860">
        <v>0.1</v>
      </c>
      <c r="AQ114" s="861"/>
      <c r="AR114" s="861"/>
      <c r="AS114" s="861"/>
      <c r="AT114" s="862"/>
      <c r="AU114" s="968"/>
      <c r="AV114" s="969"/>
      <c r="AW114" s="969"/>
      <c r="AX114" s="969"/>
      <c r="AY114" s="969"/>
      <c r="AZ114" s="851" t="s">
        <v>429</v>
      </c>
      <c r="BA114" s="788"/>
      <c r="BB114" s="788"/>
      <c r="BC114" s="788"/>
      <c r="BD114" s="788"/>
      <c r="BE114" s="788"/>
      <c r="BF114" s="788"/>
      <c r="BG114" s="788"/>
      <c r="BH114" s="788"/>
      <c r="BI114" s="788"/>
      <c r="BJ114" s="788"/>
      <c r="BK114" s="788"/>
      <c r="BL114" s="788"/>
      <c r="BM114" s="788"/>
      <c r="BN114" s="788"/>
      <c r="BO114" s="788"/>
      <c r="BP114" s="789"/>
      <c r="BQ114" s="852">
        <v>4583910</v>
      </c>
      <c r="BR114" s="853"/>
      <c r="BS114" s="853"/>
      <c r="BT114" s="853"/>
      <c r="BU114" s="853"/>
      <c r="BV114" s="853">
        <v>4471562</v>
      </c>
      <c r="BW114" s="853"/>
      <c r="BX114" s="853"/>
      <c r="BY114" s="853"/>
      <c r="BZ114" s="853"/>
      <c r="CA114" s="853">
        <v>4425996</v>
      </c>
      <c r="CB114" s="853"/>
      <c r="CC114" s="853"/>
      <c r="CD114" s="853"/>
      <c r="CE114" s="853"/>
      <c r="CF114" s="911">
        <v>34.5</v>
      </c>
      <c r="CG114" s="912"/>
      <c r="CH114" s="912"/>
      <c r="CI114" s="912"/>
      <c r="CJ114" s="912"/>
      <c r="CK114" s="963"/>
      <c r="CL114" s="857"/>
      <c r="CM114" s="851" t="s">
        <v>430</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30" customFormat="1" ht="26.25" customHeight="1" x14ac:dyDescent="0.2">
      <c r="A115" s="950"/>
      <c r="B115" s="951"/>
      <c r="C115" s="788" t="s">
        <v>431</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149</v>
      </c>
      <c r="AB115" s="955"/>
      <c r="AC115" s="955"/>
      <c r="AD115" s="955"/>
      <c r="AE115" s="956"/>
      <c r="AF115" s="957">
        <v>113</v>
      </c>
      <c r="AG115" s="955"/>
      <c r="AH115" s="955"/>
      <c r="AI115" s="955"/>
      <c r="AJ115" s="956"/>
      <c r="AK115" s="957">
        <v>73</v>
      </c>
      <c r="AL115" s="955"/>
      <c r="AM115" s="955"/>
      <c r="AN115" s="955"/>
      <c r="AO115" s="956"/>
      <c r="AP115" s="958">
        <v>0</v>
      </c>
      <c r="AQ115" s="959"/>
      <c r="AR115" s="959"/>
      <c r="AS115" s="959"/>
      <c r="AT115" s="960"/>
      <c r="AU115" s="968"/>
      <c r="AV115" s="969"/>
      <c r="AW115" s="969"/>
      <c r="AX115" s="969"/>
      <c r="AY115" s="969"/>
      <c r="AZ115" s="851" t="s">
        <v>432</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433</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30" customFormat="1" ht="26.25" customHeight="1" x14ac:dyDescent="0.2">
      <c r="A116" s="952"/>
      <c r="B116" s="953"/>
      <c r="C116" s="875" t="s">
        <v>434</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435</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436</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30" customFormat="1" ht="26.25" customHeight="1" x14ac:dyDescent="0.2">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437</v>
      </c>
      <c r="Z117" s="933"/>
      <c r="AA117" s="938">
        <v>4747688</v>
      </c>
      <c r="AB117" s="939"/>
      <c r="AC117" s="939"/>
      <c r="AD117" s="939"/>
      <c r="AE117" s="940"/>
      <c r="AF117" s="941">
        <v>4256827</v>
      </c>
      <c r="AG117" s="939"/>
      <c r="AH117" s="939"/>
      <c r="AI117" s="939"/>
      <c r="AJ117" s="940"/>
      <c r="AK117" s="941">
        <v>3636425</v>
      </c>
      <c r="AL117" s="939"/>
      <c r="AM117" s="939"/>
      <c r="AN117" s="939"/>
      <c r="AO117" s="940"/>
      <c r="AP117" s="942"/>
      <c r="AQ117" s="943"/>
      <c r="AR117" s="943"/>
      <c r="AS117" s="943"/>
      <c r="AT117" s="944"/>
      <c r="AU117" s="968"/>
      <c r="AV117" s="969"/>
      <c r="AW117" s="969"/>
      <c r="AX117" s="969"/>
      <c r="AY117" s="969"/>
      <c r="AZ117" s="899" t="s">
        <v>438</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439</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30" customFormat="1" ht="26.25" customHeight="1" x14ac:dyDescent="0.2">
      <c r="A118" s="931" t="s">
        <v>413</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410</v>
      </c>
      <c r="AB118" s="932"/>
      <c r="AC118" s="932"/>
      <c r="AD118" s="932"/>
      <c r="AE118" s="933"/>
      <c r="AF118" s="934" t="s">
        <v>411</v>
      </c>
      <c r="AG118" s="932"/>
      <c r="AH118" s="932"/>
      <c r="AI118" s="932"/>
      <c r="AJ118" s="933"/>
      <c r="AK118" s="934" t="s">
        <v>294</v>
      </c>
      <c r="AL118" s="932"/>
      <c r="AM118" s="932"/>
      <c r="AN118" s="932"/>
      <c r="AO118" s="933"/>
      <c r="AP118" s="935" t="s">
        <v>412</v>
      </c>
      <c r="AQ118" s="936"/>
      <c r="AR118" s="936"/>
      <c r="AS118" s="936"/>
      <c r="AT118" s="937"/>
      <c r="AU118" s="968"/>
      <c r="AV118" s="969"/>
      <c r="AW118" s="969"/>
      <c r="AX118" s="969"/>
      <c r="AY118" s="969"/>
      <c r="AZ118" s="874" t="s">
        <v>440</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441</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30" customFormat="1" ht="26.25" customHeight="1" x14ac:dyDescent="0.2">
      <c r="A119" s="854" t="s">
        <v>416</v>
      </c>
      <c r="B119" s="855"/>
      <c r="C119" s="896" t="s">
        <v>417</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51" t="s">
        <v>177</v>
      </c>
      <c r="BA119" s="251"/>
      <c r="BB119" s="251"/>
      <c r="BC119" s="251"/>
      <c r="BD119" s="251"/>
      <c r="BE119" s="251"/>
      <c r="BF119" s="251"/>
      <c r="BG119" s="251"/>
      <c r="BH119" s="251"/>
      <c r="BI119" s="251"/>
      <c r="BJ119" s="251"/>
      <c r="BK119" s="251"/>
      <c r="BL119" s="251"/>
      <c r="BM119" s="251"/>
      <c r="BN119" s="251"/>
      <c r="BO119" s="913" t="s">
        <v>442</v>
      </c>
      <c r="BP119" s="914"/>
      <c r="BQ119" s="915">
        <v>28992847</v>
      </c>
      <c r="BR119" s="881"/>
      <c r="BS119" s="881"/>
      <c r="BT119" s="881"/>
      <c r="BU119" s="881"/>
      <c r="BV119" s="881">
        <v>26698265</v>
      </c>
      <c r="BW119" s="881"/>
      <c r="BX119" s="881"/>
      <c r="BY119" s="881"/>
      <c r="BZ119" s="881"/>
      <c r="CA119" s="881">
        <v>25307699</v>
      </c>
      <c r="CB119" s="881"/>
      <c r="CC119" s="881"/>
      <c r="CD119" s="881"/>
      <c r="CE119" s="881"/>
      <c r="CF119" s="784"/>
      <c r="CG119" s="785"/>
      <c r="CH119" s="785"/>
      <c r="CI119" s="785"/>
      <c r="CJ119" s="870"/>
      <c r="CK119" s="964"/>
      <c r="CL119" s="859"/>
      <c r="CM119" s="874" t="s">
        <v>443</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30" customFormat="1" ht="26.25" customHeight="1" x14ac:dyDescent="0.2">
      <c r="A120" s="856"/>
      <c r="B120" s="857"/>
      <c r="C120" s="851" t="s">
        <v>420</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444</v>
      </c>
      <c r="AV120" s="917"/>
      <c r="AW120" s="917"/>
      <c r="AX120" s="917"/>
      <c r="AY120" s="918"/>
      <c r="AZ120" s="896" t="s">
        <v>445</v>
      </c>
      <c r="BA120" s="844"/>
      <c r="BB120" s="844"/>
      <c r="BC120" s="844"/>
      <c r="BD120" s="844"/>
      <c r="BE120" s="844"/>
      <c r="BF120" s="844"/>
      <c r="BG120" s="844"/>
      <c r="BH120" s="844"/>
      <c r="BI120" s="844"/>
      <c r="BJ120" s="844"/>
      <c r="BK120" s="844"/>
      <c r="BL120" s="844"/>
      <c r="BM120" s="844"/>
      <c r="BN120" s="844"/>
      <c r="BO120" s="844"/>
      <c r="BP120" s="845"/>
      <c r="BQ120" s="897">
        <v>6303038</v>
      </c>
      <c r="BR120" s="878"/>
      <c r="BS120" s="878"/>
      <c r="BT120" s="878"/>
      <c r="BU120" s="878"/>
      <c r="BV120" s="878">
        <v>6357836</v>
      </c>
      <c r="BW120" s="878"/>
      <c r="BX120" s="878"/>
      <c r="BY120" s="878"/>
      <c r="BZ120" s="878"/>
      <c r="CA120" s="878">
        <v>6762545</v>
      </c>
      <c r="CB120" s="878"/>
      <c r="CC120" s="878"/>
      <c r="CD120" s="878"/>
      <c r="CE120" s="878"/>
      <c r="CF120" s="902">
        <v>52.7</v>
      </c>
      <c r="CG120" s="903"/>
      <c r="CH120" s="903"/>
      <c r="CI120" s="903"/>
      <c r="CJ120" s="903"/>
      <c r="CK120" s="904" t="s">
        <v>446</v>
      </c>
      <c r="CL120" s="888"/>
      <c r="CM120" s="888"/>
      <c r="CN120" s="888"/>
      <c r="CO120" s="889"/>
      <c r="CP120" s="908" t="s">
        <v>394</v>
      </c>
      <c r="CQ120" s="909"/>
      <c r="CR120" s="909"/>
      <c r="CS120" s="909"/>
      <c r="CT120" s="909"/>
      <c r="CU120" s="909"/>
      <c r="CV120" s="909"/>
      <c r="CW120" s="909"/>
      <c r="CX120" s="909"/>
      <c r="CY120" s="909"/>
      <c r="CZ120" s="909"/>
      <c r="DA120" s="909"/>
      <c r="DB120" s="909"/>
      <c r="DC120" s="909"/>
      <c r="DD120" s="909"/>
      <c r="DE120" s="909"/>
      <c r="DF120" s="910"/>
      <c r="DG120" s="897">
        <v>1762574</v>
      </c>
      <c r="DH120" s="878"/>
      <c r="DI120" s="878"/>
      <c r="DJ120" s="878"/>
      <c r="DK120" s="878"/>
      <c r="DL120" s="878">
        <v>1427385</v>
      </c>
      <c r="DM120" s="878"/>
      <c r="DN120" s="878"/>
      <c r="DO120" s="878"/>
      <c r="DP120" s="878"/>
      <c r="DQ120" s="878">
        <v>1188378</v>
      </c>
      <c r="DR120" s="878"/>
      <c r="DS120" s="878"/>
      <c r="DT120" s="878"/>
      <c r="DU120" s="878"/>
      <c r="DV120" s="879">
        <v>9.3000000000000007</v>
      </c>
      <c r="DW120" s="879"/>
      <c r="DX120" s="879"/>
      <c r="DY120" s="879"/>
      <c r="DZ120" s="880"/>
    </row>
    <row r="121" spans="1:130" s="230" customFormat="1" ht="26.25" customHeight="1" x14ac:dyDescent="0.2">
      <c r="A121" s="856"/>
      <c r="B121" s="857"/>
      <c r="C121" s="899" t="s">
        <v>447</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448</v>
      </c>
      <c r="BA121" s="788"/>
      <c r="BB121" s="788"/>
      <c r="BC121" s="788"/>
      <c r="BD121" s="788"/>
      <c r="BE121" s="788"/>
      <c r="BF121" s="788"/>
      <c r="BG121" s="788"/>
      <c r="BH121" s="788"/>
      <c r="BI121" s="788"/>
      <c r="BJ121" s="788"/>
      <c r="BK121" s="788"/>
      <c r="BL121" s="788"/>
      <c r="BM121" s="788"/>
      <c r="BN121" s="788"/>
      <c r="BO121" s="788"/>
      <c r="BP121" s="789"/>
      <c r="BQ121" s="852">
        <v>36437</v>
      </c>
      <c r="BR121" s="853"/>
      <c r="BS121" s="853"/>
      <c r="BT121" s="853"/>
      <c r="BU121" s="853"/>
      <c r="BV121" s="853">
        <v>28362</v>
      </c>
      <c r="BW121" s="853"/>
      <c r="BX121" s="853"/>
      <c r="BY121" s="853"/>
      <c r="BZ121" s="853"/>
      <c r="CA121" s="853">
        <v>23394</v>
      </c>
      <c r="CB121" s="853"/>
      <c r="CC121" s="853"/>
      <c r="CD121" s="853"/>
      <c r="CE121" s="853"/>
      <c r="CF121" s="911">
        <v>0.2</v>
      </c>
      <c r="CG121" s="912"/>
      <c r="CH121" s="912"/>
      <c r="CI121" s="912"/>
      <c r="CJ121" s="912"/>
      <c r="CK121" s="905"/>
      <c r="CL121" s="891"/>
      <c r="CM121" s="891"/>
      <c r="CN121" s="891"/>
      <c r="CO121" s="892"/>
      <c r="CP121" s="871" t="s">
        <v>395</v>
      </c>
      <c r="CQ121" s="872"/>
      <c r="CR121" s="872"/>
      <c r="CS121" s="872"/>
      <c r="CT121" s="872"/>
      <c r="CU121" s="872"/>
      <c r="CV121" s="872"/>
      <c r="CW121" s="872"/>
      <c r="CX121" s="872"/>
      <c r="CY121" s="872"/>
      <c r="CZ121" s="872"/>
      <c r="DA121" s="872"/>
      <c r="DB121" s="872"/>
      <c r="DC121" s="872"/>
      <c r="DD121" s="872"/>
      <c r="DE121" s="872"/>
      <c r="DF121" s="873"/>
      <c r="DG121" s="852">
        <v>577236</v>
      </c>
      <c r="DH121" s="853"/>
      <c r="DI121" s="853"/>
      <c r="DJ121" s="853"/>
      <c r="DK121" s="853"/>
      <c r="DL121" s="853">
        <v>526603</v>
      </c>
      <c r="DM121" s="853"/>
      <c r="DN121" s="853"/>
      <c r="DO121" s="853"/>
      <c r="DP121" s="853"/>
      <c r="DQ121" s="853">
        <v>469270</v>
      </c>
      <c r="DR121" s="853"/>
      <c r="DS121" s="853"/>
      <c r="DT121" s="853"/>
      <c r="DU121" s="853"/>
      <c r="DV121" s="830">
        <v>3.7</v>
      </c>
      <c r="DW121" s="830"/>
      <c r="DX121" s="830"/>
      <c r="DY121" s="830"/>
      <c r="DZ121" s="831"/>
    </row>
    <row r="122" spans="1:130" s="230" customFormat="1" ht="26.25" customHeight="1" x14ac:dyDescent="0.2">
      <c r="A122" s="856"/>
      <c r="B122" s="857"/>
      <c r="C122" s="851" t="s">
        <v>430</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449</v>
      </c>
      <c r="BA122" s="875"/>
      <c r="BB122" s="875"/>
      <c r="BC122" s="875"/>
      <c r="BD122" s="875"/>
      <c r="BE122" s="875"/>
      <c r="BF122" s="875"/>
      <c r="BG122" s="875"/>
      <c r="BH122" s="875"/>
      <c r="BI122" s="875"/>
      <c r="BJ122" s="875"/>
      <c r="BK122" s="875"/>
      <c r="BL122" s="875"/>
      <c r="BM122" s="875"/>
      <c r="BN122" s="875"/>
      <c r="BO122" s="875"/>
      <c r="BP122" s="876"/>
      <c r="BQ122" s="915">
        <v>18616882</v>
      </c>
      <c r="BR122" s="881"/>
      <c r="BS122" s="881"/>
      <c r="BT122" s="881"/>
      <c r="BU122" s="881"/>
      <c r="BV122" s="881">
        <v>17085547</v>
      </c>
      <c r="BW122" s="881"/>
      <c r="BX122" s="881"/>
      <c r="BY122" s="881"/>
      <c r="BZ122" s="881"/>
      <c r="CA122" s="881">
        <v>16537703</v>
      </c>
      <c r="CB122" s="881"/>
      <c r="CC122" s="881"/>
      <c r="CD122" s="881"/>
      <c r="CE122" s="881"/>
      <c r="CF122" s="882">
        <v>128.80000000000001</v>
      </c>
      <c r="CG122" s="883"/>
      <c r="CH122" s="883"/>
      <c r="CI122" s="883"/>
      <c r="CJ122" s="883"/>
      <c r="CK122" s="905"/>
      <c r="CL122" s="891"/>
      <c r="CM122" s="891"/>
      <c r="CN122" s="891"/>
      <c r="CO122" s="892"/>
      <c r="CP122" s="871" t="s">
        <v>392</v>
      </c>
      <c r="CQ122" s="872"/>
      <c r="CR122" s="872"/>
      <c r="CS122" s="872"/>
      <c r="CT122" s="872"/>
      <c r="CU122" s="872"/>
      <c r="CV122" s="872"/>
      <c r="CW122" s="872"/>
      <c r="CX122" s="872"/>
      <c r="CY122" s="872"/>
      <c r="CZ122" s="872"/>
      <c r="DA122" s="872"/>
      <c r="DB122" s="872"/>
      <c r="DC122" s="872"/>
      <c r="DD122" s="872"/>
      <c r="DE122" s="872"/>
      <c r="DF122" s="873"/>
      <c r="DG122" s="852">
        <v>1360</v>
      </c>
      <c r="DH122" s="853"/>
      <c r="DI122" s="853"/>
      <c r="DJ122" s="853"/>
      <c r="DK122" s="853"/>
      <c r="DL122" s="853">
        <v>1161</v>
      </c>
      <c r="DM122" s="853"/>
      <c r="DN122" s="853"/>
      <c r="DO122" s="853"/>
      <c r="DP122" s="853"/>
      <c r="DQ122" s="853">
        <v>1040</v>
      </c>
      <c r="DR122" s="853"/>
      <c r="DS122" s="853"/>
      <c r="DT122" s="853"/>
      <c r="DU122" s="853"/>
      <c r="DV122" s="830">
        <v>0</v>
      </c>
      <c r="DW122" s="830"/>
      <c r="DX122" s="830"/>
      <c r="DY122" s="830"/>
      <c r="DZ122" s="831"/>
    </row>
    <row r="123" spans="1:130" s="230" customFormat="1" ht="26.25" customHeight="1" x14ac:dyDescent="0.2">
      <c r="A123" s="856"/>
      <c r="B123" s="857"/>
      <c r="C123" s="851" t="s">
        <v>436</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51" t="s">
        <v>177</v>
      </c>
      <c r="BA123" s="251"/>
      <c r="BB123" s="251"/>
      <c r="BC123" s="251"/>
      <c r="BD123" s="251"/>
      <c r="BE123" s="251"/>
      <c r="BF123" s="251"/>
      <c r="BG123" s="251"/>
      <c r="BH123" s="251"/>
      <c r="BI123" s="251"/>
      <c r="BJ123" s="251"/>
      <c r="BK123" s="251"/>
      <c r="BL123" s="251"/>
      <c r="BM123" s="251"/>
      <c r="BN123" s="251"/>
      <c r="BO123" s="913" t="s">
        <v>450</v>
      </c>
      <c r="BP123" s="914"/>
      <c r="BQ123" s="868">
        <v>24956357</v>
      </c>
      <c r="BR123" s="869"/>
      <c r="BS123" s="869"/>
      <c r="BT123" s="869"/>
      <c r="BU123" s="869"/>
      <c r="BV123" s="869">
        <v>23471745</v>
      </c>
      <c r="BW123" s="869"/>
      <c r="BX123" s="869"/>
      <c r="BY123" s="869"/>
      <c r="BZ123" s="869"/>
      <c r="CA123" s="869">
        <v>23323642</v>
      </c>
      <c r="CB123" s="869"/>
      <c r="CC123" s="869"/>
      <c r="CD123" s="869"/>
      <c r="CE123" s="869"/>
      <c r="CF123" s="784"/>
      <c r="CG123" s="785"/>
      <c r="CH123" s="785"/>
      <c r="CI123" s="785"/>
      <c r="CJ123" s="870"/>
      <c r="CK123" s="905"/>
      <c r="CL123" s="891"/>
      <c r="CM123" s="891"/>
      <c r="CN123" s="891"/>
      <c r="CO123" s="892"/>
      <c r="CP123" s="871" t="s">
        <v>390</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30" customFormat="1" ht="26.25" customHeight="1" thickBot="1" x14ac:dyDescent="0.25">
      <c r="A124" s="856"/>
      <c r="B124" s="857"/>
      <c r="C124" s="851" t="s">
        <v>439</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451</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30.1</v>
      </c>
      <c r="BR124" s="867"/>
      <c r="BS124" s="867"/>
      <c r="BT124" s="867"/>
      <c r="BU124" s="867"/>
      <c r="BV124" s="867">
        <v>24.9</v>
      </c>
      <c r="BW124" s="867"/>
      <c r="BX124" s="867"/>
      <c r="BY124" s="867"/>
      <c r="BZ124" s="867"/>
      <c r="CA124" s="867">
        <v>15.4</v>
      </c>
      <c r="CB124" s="867"/>
      <c r="CC124" s="867"/>
      <c r="CD124" s="867"/>
      <c r="CE124" s="867"/>
      <c r="CF124" s="762"/>
      <c r="CG124" s="763"/>
      <c r="CH124" s="763"/>
      <c r="CI124" s="763"/>
      <c r="CJ124" s="898"/>
      <c r="CK124" s="906"/>
      <c r="CL124" s="906"/>
      <c r="CM124" s="906"/>
      <c r="CN124" s="906"/>
      <c r="CO124" s="907"/>
      <c r="CP124" s="871" t="s">
        <v>452</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30" customFormat="1" ht="26.25" customHeight="1" x14ac:dyDescent="0.2">
      <c r="A125" s="856"/>
      <c r="B125" s="857"/>
      <c r="C125" s="851" t="s">
        <v>441</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887" t="s">
        <v>453</v>
      </c>
      <c r="CL125" s="888"/>
      <c r="CM125" s="888"/>
      <c r="CN125" s="888"/>
      <c r="CO125" s="889"/>
      <c r="CP125" s="896" t="s">
        <v>454</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30" customFormat="1" ht="26.25" customHeight="1" thickBot="1" x14ac:dyDescent="0.25">
      <c r="A126" s="856"/>
      <c r="B126" s="857"/>
      <c r="C126" s="851" t="s">
        <v>443</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890"/>
      <c r="CL126" s="891"/>
      <c r="CM126" s="891"/>
      <c r="CN126" s="891"/>
      <c r="CO126" s="892"/>
      <c r="CP126" s="851" t="s">
        <v>455</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30" customFormat="1" ht="26.25" customHeight="1" x14ac:dyDescent="0.2">
      <c r="A127" s="858"/>
      <c r="B127" s="859"/>
      <c r="C127" s="874" t="s">
        <v>456</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149</v>
      </c>
      <c r="AB127" s="816"/>
      <c r="AC127" s="816"/>
      <c r="AD127" s="816"/>
      <c r="AE127" s="817"/>
      <c r="AF127" s="818">
        <v>113</v>
      </c>
      <c r="AG127" s="816"/>
      <c r="AH127" s="816"/>
      <c r="AI127" s="816"/>
      <c r="AJ127" s="817"/>
      <c r="AK127" s="818">
        <v>73</v>
      </c>
      <c r="AL127" s="816"/>
      <c r="AM127" s="816"/>
      <c r="AN127" s="816"/>
      <c r="AO127" s="817"/>
      <c r="AP127" s="860">
        <v>0</v>
      </c>
      <c r="AQ127" s="861"/>
      <c r="AR127" s="861"/>
      <c r="AS127" s="861"/>
      <c r="AT127" s="862"/>
      <c r="AU127" s="232"/>
      <c r="AV127" s="232"/>
      <c r="AW127" s="232"/>
      <c r="AX127" s="877" t="s">
        <v>457</v>
      </c>
      <c r="AY127" s="848"/>
      <c r="AZ127" s="848"/>
      <c r="BA127" s="848"/>
      <c r="BB127" s="848"/>
      <c r="BC127" s="848"/>
      <c r="BD127" s="848"/>
      <c r="BE127" s="849"/>
      <c r="BF127" s="847" t="s">
        <v>458</v>
      </c>
      <c r="BG127" s="848"/>
      <c r="BH127" s="848"/>
      <c r="BI127" s="848"/>
      <c r="BJ127" s="848"/>
      <c r="BK127" s="848"/>
      <c r="BL127" s="849"/>
      <c r="BM127" s="847" t="s">
        <v>459</v>
      </c>
      <c r="BN127" s="848"/>
      <c r="BO127" s="848"/>
      <c r="BP127" s="848"/>
      <c r="BQ127" s="848"/>
      <c r="BR127" s="848"/>
      <c r="BS127" s="849"/>
      <c r="BT127" s="847" t="s">
        <v>460</v>
      </c>
      <c r="BU127" s="848"/>
      <c r="BV127" s="848"/>
      <c r="BW127" s="848"/>
      <c r="BX127" s="848"/>
      <c r="BY127" s="848"/>
      <c r="BZ127" s="850"/>
      <c r="CA127" s="232"/>
      <c r="CB127" s="232"/>
      <c r="CC127" s="232"/>
      <c r="CD127" s="255"/>
      <c r="CE127" s="255"/>
      <c r="CF127" s="255"/>
      <c r="CG127" s="232"/>
      <c r="CH127" s="232"/>
      <c r="CI127" s="232"/>
      <c r="CJ127" s="254"/>
      <c r="CK127" s="890"/>
      <c r="CL127" s="891"/>
      <c r="CM127" s="891"/>
      <c r="CN127" s="891"/>
      <c r="CO127" s="892"/>
      <c r="CP127" s="851" t="s">
        <v>461</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30" customFormat="1" ht="26.25" customHeight="1" thickBot="1" x14ac:dyDescent="0.25">
      <c r="A128" s="832" t="s">
        <v>462</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463</v>
      </c>
      <c r="X128" s="834"/>
      <c r="Y128" s="834"/>
      <c r="Z128" s="835"/>
      <c r="AA128" s="836">
        <v>14066</v>
      </c>
      <c r="AB128" s="837"/>
      <c r="AC128" s="837"/>
      <c r="AD128" s="837"/>
      <c r="AE128" s="838"/>
      <c r="AF128" s="839">
        <v>9393</v>
      </c>
      <c r="AG128" s="837"/>
      <c r="AH128" s="837"/>
      <c r="AI128" s="837"/>
      <c r="AJ128" s="838"/>
      <c r="AK128" s="839">
        <v>15807</v>
      </c>
      <c r="AL128" s="837"/>
      <c r="AM128" s="837"/>
      <c r="AN128" s="837"/>
      <c r="AO128" s="838"/>
      <c r="AP128" s="840"/>
      <c r="AQ128" s="841"/>
      <c r="AR128" s="841"/>
      <c r="AS128" s="841"/>
      <c r="AT128" s="842"/>
      <c r="AU128" s="232"/>
      <c r="AV128" s="232"/>
      <c r="AW128" s="232"/>
      <c r="AX128" s="843" t="s">
        <v>464</v>
      </c>
      <c r="AY128" s="844"/>
      <c r="AZ128" s="844"/>
      <c r="BA128" s="844"/>
      <c r="BB128" s="844"/>
      <c r="BC128" s="844"/>
      <c r="BD128" s="844"/>
      <c r="BE128" s="845"/>
      <c r="BF128" s="822" t="s">
        <v>122</v>
      </c>
      <c r="BG128" s="823"/>
      <c r="BH128" s="823"/>
      <c r="BI128" s="823"/>
      <c r="BJ128" s="823"/>
      <c r="BK128" s="823"/>
      <c r="BL128" s="846"/>
      <c r="BM128" s="822">
        <v>12.74</v>
      </c>
      <c r="BN128" s="823"/>
      <c r="BO128" s="823"/>
      <c r="BP128" s="823"/>
      <c r="BQ128" s="823"/>
      <c r="BR128" s="823"/>
      <c r="BS128" s="846"/>
      <c r="BT128" s="822">
        <v>20</v>
      </c>
      <c r="BU128" s="823"/>
      <c r="BV128" s="823"/>
      <c r="BW128" s="823"/>
      <c r="BX128" s="823"/>
      <c r="BY128" s="823"/>
      <c r="BZ128" s="824"/>
      <c r="CA128" s="255"/>
      <c r="CB128" s="255"/>
      <c r="CC128" s="255"/>
      <c r="CD128" s="255"/>
      <c r="CE128" s="255"/>
      <c r="CF128" s="255"/>
      <c r="CG128" s="232"/>
      <c r="CH128" s="232"/>
      <c r="CI128" s="232"/>
      <c r="CJ128" s="254"/>
      <c r="CK128" s="893"/>
      <c r="CL128" s="894"/>
      <c r="CM128" s="894"/>
      <c r="CN128" s="894"/>
      <c r="CO128" s="895"/>
      <c r="CP128" s="825" t="s">
        <v>465</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30" customFormat="1" ht="26.25" customHeight="1" x14ac:dyDescent="0.2">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466</v>
      </c>
      <c r="X129" s="813"/>
      <c r="Y129" s="813"/>
      <c r="Z129" s="814"/>
      <c r="AA129" s="815">
        <v>16874344</v>
      </c>
      <c r="AB129" s="816"/>
      <c r="AC129" s="816"/>
      <c r="AD129" s="816"/>
      <c r="AE129" s="817"/>
      <c r="AF129" s="818">
        <v>15955927</v>
      </c>
      <c r="AG129" s="816"/>
      <c r="AH129" s="816"/>
      <c r="AI129" s="816"/>
      <c r="AJ129" s="817"/>
      <c r="AK129" s="818">
        <v>15464700</v>
      </c>
      <c r="AL129" s="816"/>
      <c r="AM129" s="816"/>
      <c r="AN129" s="816"/>
      <c r="AO129" s="817"/>
      <c r="AP129" s="819"/>
      <c r="AQ129" s="820"/>
      <c r="AR129" s="820"/>
      <c r="AS129" s="820"/>
      <c r="AT129" s="821"/>
      <c r="AU129" s="233"/>
      <c r="AV129" s="233"/>
      <c r="AW129" s="233"/>
      <c r="AX129" s="787" t="s">
        <v>467</v>
      </c>
      <c r="AY129" s="788"/>
      <c r="AZ129" s="788"/>
      <c r="BA129" s="788"/>
      <c r="BB129" s="788"/>
      <c r="BC129" s="788"/>
      <c r="BD129" s="788"/>
      <c r="BE129" s="789"/>
      <c r="BF129" s="806" t="s">
        <v>122</v>
      </c>
      <c r="BG129" s="807"/>
      <c r="BH129" s="807"/>
      <c r="BI129" s="807"/>
      <c r="BJ129" s="807"/>
      <c r="BK129" s="807"/>
      <c r="BL129" s="808"/>
      <c r="BM129" s="806">
        <v>17.739999999999998</v>
      </c>
      <c r="BN129" s="807"/>
      <c r="BO129" s="807"/>
      <c r="BP129" s="807"/>
      <c r="BQ129" s="807"/>
      <c r="BR129" s="807"/>
      <c r="BS129" s="808"/>
      <c r="BT129" s="806">
        <v>30</v>
      </c>
      <c r="BU129" s="807"/>
      <c r="BV129" s="807"/>
      <c r="BW129" s="807"/>
      <c r="BX129" s="807"/>
      <c r="BY129" s="807"/>
      <c r="BZ129" s="809"/>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2">
      <c r="A130" s="810" t="s">
        <v>468</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469</v>
      </c>
      <c r="X130" s="813"/>
      <c r="Y130" s="813"/>
      <c r="Z130" s="814"/>
      <c r="AA130" s="815">
        <v>3490781</v>
      </c>
      <c r="AB130" s="816"/>
      <c r="AC130" s="816"/>
      <c r="AD130" s="816"/>
      <c r="AE130" s="817"/>
      <c r="AF130" s="818">
        <v>3005942</v>
      </c>
      <c r="AG130" s="816"/>
      <c r="AH130" s="816"/>
      <c r="AI130" s="816"/>
      <c r="AJ130" s="817"/>
      <c r="AK130" s="818">
        <v>2625523</v>
      </c>
      <c r="AL130" s="816"/>
      <c r="AM130" s="816"/>
      <c r="AN130" s="816"/>
      <c r="AO130" s="817"/>
      <c r="AP130" s="819"/>
      <c r="AQ130" s="820"/>
      <c r="AR130" s="820"/>
      <c r="AS130" s="820"/>
      <c r="AT130" s="821"/>
      <c r="AU130" s="233"/>
      <c r="AV130" s="233"/>
      <c r="AW130" s="233"/>
      <c r="AX130" s="787" t="s">
        <v>470</v>
      </c>
      <c r="AY130" s="788"/>
      <c r="AZ130" s="788"/>
      <c r="BA130" s="788"/>
      <c r="BB130" s="788"/>
      <c r="BC130" s="788"/>
      <c r="BD130" s="788"/>
      <c r="BE130" s="789"/>
      <c r="BF130" s="790">
        <v>8.8000000000000007</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471</v>
      </c>
      <c r="X131" s="797"/>
      <c r="Y131" s="797"/>
      <c r="Z131" s="798"/>
      <c r="AA131" s="799">
        <v>13383563</v>
      </c>
      <c r="AB131" s="800"/>
      <c r="AC131" s="800"/>
      <c r="AD131" s="800"/>
      <c r="AE131" s="801"/>
      <c r="AF131" s="802">
        <v>12949985</v>
      </c>
      <c r="AG131" s="800"/>
      <c r="AH131" s="800"/>
      <c r="AI131" s="800"/>
      <c r="AJ131" s="801"/>
      <c r="AK131" s="802">
        <v>12839177</v>
      </c>
      <c r="AL131" s="800"/>
      <c r="AM131" s="800"/>
      <c r="AN131" s="800"/>
      <c r="AO131" s="801"/>
      <c r="AP131" s="803"/>
      <c r="AQ131" s="804"/>
      <c r="AR131" s="804"/>
      <c r="AS131" s="804"/>
      <c r="AT131" s="805"/>
      <c r="AU131" s="233"/>
      <c r="AV131" s="233"/>
      <c r="AW131" s="233"/>
      <c r="AX131" s="765" t="s">
        <v>472</v>
      </c>
      <c r="AY131" s="766"/>
      <c r="AZ131" s="766"/>
      <c r="BA131" s="766"/>
      <c r="BB131" s="766"/>
      <c r="BC131" s="766"/>
      <c r="BD131" s="766"/>
      <c r="BE131" s="767"/>
      <c r="BF131" s="768">
        <v>15.4</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2">
      <c r="A132" s="774" t="s">
        <v>473</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474</v>
      </c>
      <c r="W132" s="778"/>
      <c r="X132" s="778"/>
      <c r="Y132" s="778"/>
      <c r="Z132" s="779"/>
      <c r="AA132" s="780">
        <v>9.2863238290000005</v>
      </c>
      <c r="AB132" s="781"/>
      <c r="AC132" s="781"/>
      <c r="AD132" s="781"/>
      <c r="AE132" s="782"/>
      <c r="AF132" s="783">
        <v>9.5868219149999998</v>
      </c>
      <c r="AG132" s="781"/>
      <c r="AH132" s="781"/>
      <c r="AI132" s="781"/>
      <c r="AJ132" s="782"/>
      <c r="AK132" s="783">
        <v>7.7504578369999999</v>
      </c>
      <c r="AL132" s="781"/>
      <c r="AM132" s="781"/>
      <c r="AN132" s="781"/>
      <c r="AO132" s="782"/>
      <c r="AP132" s="784"/>
      <c r="AQ132" s="785"/>
      <c r="AR132" s="785"/>
      <c r="AS132" s="785"/>
      <c r="AT132" s="786"/>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475</v>
      </c>
      <c r="W133" s="757"/>
      <c r="X133" s="757"/>
      <c r="Y133" s="757"/>
      <c r="Z133" s="758"/>
      <c r="AA133" s="759">
        <v>10.5</v>
      </c>
      <c r="AB133" s="760"/>
      <c r="AC133" s="760"/>
      <c r="AD133" s="760"/>
      <c r="AE133" s="761"/>
      <c r="AF133" s="759">
        <v>9.8000000000000007</v>
      </c>
      <c r="AG133" s="760"/>
      <c r="AH133" s="760"/>
      <c r="AI133" s="760"/>
      <c r="AJ133" s="761"/>
      <c r="AK133" s="759">
        <v>8.8000000000000007</v>
      </c>
      <c r="AL133" s="760"/>
      <c r="AM133" s="760"/>
      <c r="AN133" s="760"/>
      <c r="AO133" s="761"/>
      <c r="AP133" s="762"/>
      <c r="AQ133" s="763"/>
      <c r="AR133" s="763"/>
      <c r="AS133" s="763"/>
      <c r="AT133" s="764"/>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2">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4" hidden="1" x14ac:dyDescent="0.2">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3AIWSve/YKETvlvZwPOMRvWh6NEvpa0v5M0fxcGGPieKAqeBSJWkSXbTaLEisanlZcrJLUFANXKtfErDKeG1rA==" saltValue="C6lycGFYlVeLNaO55yMRf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60" customWidth="1"/>
    <col min="121" max="121" width="0" style="259" hidden="1" customWidth="1"/>
    <col min="122" max="16384" width="9" style="259" hidden="1"/>
  </cols>
  <sheetData>
    <row r="1" spans="1:120" ht="13.2"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9"/>
    </row>
    <row r="17" spans="119:120" ht="13.2" x14ac:dyDescent="0.2">
      <c r="DP17" s="259"/>
    </row>
    <row r="18" spans="119:120" ht="13.2" x14ac:dyDescent="0.2"/>
    <row r="19" spans="119:120" ht="13.2" x14ac:dyDescent="0.2"/>
    <row r="20" spans="119:120" ht="13.2" x14ac:dyDescent="0.2">
      <c r="DO20" s="259"/>
      <c r="DP20" s="259"/>
    </row>
    <row r="21" spans="119:120" ht="13.2" x14ac:dyDescent="0.2">
      <c r="DP21" s="259"/>
    </row>
    <row r="22" spans="119:120" ht="13.2" x14ac:dyDescent="0.2"/>
    <row r="23" spans="119:120" ht="13.2" x14ac:dyDescent="0.2">
      <c r="DO23" s="259"/>
      <c r="DP23" s="259"/>
    </row>
    <row r="24" spans="119:120" ht="13.2" x14ac:dyDescent="0.2">
      <c r="DP24" s="259"/>
    </row>
    <row r="25" spans="119:120" ht="13.2" x14ac:dyDescent="0.2">
      <c r="DP25" s="259"/>
    </row>
    <row r="26" spans="119:120" ht="13.2" x14ac:dyDescent="0.2">
      <c r="DO26" s="259"/>
      <c r="DP26" s="259"/>
    </row>
    <row r="27" spans="119:120" ht="13.2" x14ac:dyDescent="0.2"/>
    <row r="28" spans="119:120" ht="13.2" x14ac:dyDescent="0.2">
      <c r="DO28" s="259"/>
      <c r="DP28" s="259"/>
    </row>
    <row r="29" spans="119:120" ht="13.2" x14ac:dyDescent="0.2">
      <c r="DP29" s="259"/>
    </row>
    <row r="30" spans="119:120" ht="13.2" x14ac:dyDescent="0.2"/>
    <row r="31" spans="119:120" ht="13.2" x14ac:dyDescent="0.2">
      <c r="DO31" s="259"/>
      <c r="DP31" s="259"/>
    </row>
    <row r="32" spans="119:120" ht="13.2" x14ac:dyDescent="0.2"/>
    <row r="33" spans="98:120" ht="13.2" x14ac:dyDescent="0.2">
      <c r="DO33" s="259"/>
      <c r="DP33" s="259"/>
    </row>
    <row r="34" spans="98:120" ht="13.2" x14ac:dyDescent="0.2">
      <c r="DM34" s="259"/>
    </row>
    <row r="35" spans="98:120" ht="13.2" x14ac:dyDescent="0.2">
      <c r="CT35" s="259"/>
      <c r="CU35" s="259"/>
      <c r="CV35" s="259"/>
      <c r="CY35" s="259"/>
      <c r="CZ35" s="259"/>
      <c r="DA35" s="259"/>
      <c r="DD35" s="259"/>
      <c r="DE35" s="259"/>
      <c r="DF35" s="259"/>
      <c r="DI35" s="259"/>
      <c r="DJ35" s="259"/>
      <c r="DK35" s="259"/>
      <c r="DM35" s="259"/>
      <c r="DN35" s="259"/>
      <c r="DO35" s="259"/>
      <c r="DP35" s="259"/>
    </row>
    <row r="36" spans="98:120" ht="13.2" x14ac:dyDescent="0.2"/>
    <row r="37" spans="98:120" ht="13.2" x14ac:dyDescent="0.2">
      <c r="CW37" s="259"/>
      <c r="DB37" s="259"/>
      <c r="DG37" s="259"/>
      <c r="DL37" s="259"/>
      <c r="DP37" s="259"/>
    </row>
    <row r="38" spans="98:120" ht="13.2" x14ac:dyDescent="0.2">
      <c r="CT38" s="259"/>
      <c r="CU38" s="259"/>
      <c r="CV38" s="259"/>
      <c r="CW38" s="259"/>
      <c r="CY38" s="259"/>
      <c r="CZ38" s="259"/>
      <c r="DA38" s="259"/>
      <c r="DB38" s="259"/>
      <c r="DD38" s="259"/>
      <c r="DE38" s="259"/>
      <c r="DF38" s="259"/>
      <c r="DG38" s="259"/>
      <c r="DI38" s="259"/>
      <c r="DJ38" s="259"/>
      <c r="DK38" s="259"/>
      <c r="DL38" s="259"/>
      <c r="DN38" s="259"/>
      <c r="DO38" s="259"/>
      <c r="DP38" s="259"/>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9"/>
      <c r="DO49" s="259"/>
      <c r="DP49" s="259"/>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9"/>
      <c r="CS63" s="259"/>
      <c r="CX63" s="259"/>
      <c r="DC63" s="259"/>
      <c r="DH63" s="259"/>
    </row>
    <row r="64" spans="22:120" ht="13.2" x14ac:dyDescent="0.2">
      <c r="V64" s="259"/>
    </row>
    <row r="65" spans="15:120" ht="13.2" x14ac:dyDescent="0.2">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ht="13.2" x14ac:dyDescent="0.2">
      <c r="Q66" s="259"/>
      <c r="S66" s="259"/>
      <c r="U66" s="259"/>
      <c r="DM66" s="259"/>
    </row>
    <row r="67" spans="15:120" ht="13.2" x14ac:dyDescent="0.2">
      <c r="O67" s="259"/>
      <c r="P67" s="259"/>
      <c r="R67" s="259"/>
      <c r="T67" s="259"/>
      <c r="Y67" s="259"/>
      <c r="CT67" s="259"/>
      <c r="CV67" s="259"/>
      <c r="CW67" s="259"/>
      <c r="CY67" s="259"/>
      <c r="DA67" s="259"/>
      <c r="DB67" s="259"/>
      <c r="DD67" s="259"/>
      <c r="DF67" s="259"/>
      <c r="DG67" s="259"/>
      <c r="DI67" s="259"/>
      <c r="DK67" s="259"/>
      <c r="DL67" s="259"/>
      <c r="DN67" s="259"/>
      <c r="DO67" s="259"/>
      <c r="DP67" s="259"/>
    </row>
    <row r="68" spans="15:120" ht="13.2" x14ac:dyDescent="0.2"/>
    <row r="69" spans="15:120" ht="13.2" x14ac:dyDescent="0.2"/>
    <row r="70" spans="15:120" ht="13.2" x14ac:dyDescent="0.2"/>
    <row r="71" spans="15:120" ht="13.2" x14ac:dyDescent="0.2"/>
    <row r="72" spans="15:120" ht="13.2" x14ac:dyDescent="0.2">
      <c r="DP72" s="259"/>
    </row>
    <row r="73" spans="15:120" ht="13.2" x14ac:dyDescent="0.2">
      <c r="DP73" s="259"/>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9"/>
      <c r="CX96" s="259"/>
      <c r="DC96" s="259"/>
      <c r="DH96" s="259"/>
    </row>
    <row r="97" spans="24:120" ht="13.2" x14ac:dyDescent="0.2">
      <c r="CS97" s="259"/>
      <c r="CX97" s="259"/>
      <c r="DC97" s="259"/>
      <c r="DH97" s="259"/>
      <c r="DP97" s="260" t="s">
        <v>476</v>
      </c>
    </row>
    <row r="98" spans="24:120" ht="13.2" hidden="1" x14ac:dyDescent="0.2">
      <c r="CS98" s="259"/>
      <c r="CX98" s="259"/>
      <c r="DC98" s="259"/>
      <c r="DH98" s="259"/>
    </row>
    <row r="99" spans="24:120" ht="13.2" hidden="1" x14ac:dyDescent="0.2">
      <c r="CS99" s="259"/>
      <c r="CX99" s="259"/>
      <c r="DC99" s="259"/>
      <c r="DH99" s="259"/>
    </row>
    <row r="101" spans="24:120" ht="12" hidden="1" customHeight="1" x14ac:dyDescent="0.2">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2">
      <c r="CU102" s="259"/>
      <c r="CZ102" s="259"/>
      <c r="DE102" s="259"/>
      <c r="DJ102" s="259"/>
      <c r="DM102" s="259"/>
    </row>
    <row r="103" spans="24:120" ht="13.2" hidden="1" x14ac:dyDescent="0.2">
      <c r="CT103" s="259"/>
      <c r="CV103" s="259"/>
      <c r="CW103" s="259"/>
      <c r="CY103" s="259"/>
      <c r="DA103" s="259"/>
      <c r="DB103" s="259"/>
      <c r="DD103" s="259"/>
      <c r="DF103" s="259"/>
      <c r="DG103" s="259"/>
      <c r="DI103" s="259"/>
      <c r="DK103" s="259"/>
      <c r="DL103" s="259"/>
      <c r="DM103" s="259"/>
      <c r="DN103" s="259"/>
      <c r="DO103" s="259"/>
      <c r="DP103" s="259"/>
    </row>
    <row r="104" spans="24:120" ht="13.2" hidden="1" x14ac:dyDescent="0.2">
      <c r="CV104" s="259"/>
      <c r="CW104" s="259"/>
      <c r="DA104" s="259"/>
      <c r="DB104" s="259"/>
      <c r="DF104" s="259"/>
      <c r="DG104" s="259"/>
      <c r="DK104" s="259"/>
      <c r="DL104" s="259"/>
      <c r="DN104" s="259"/>
      <c r="DO104" s="259"/>
      <c r="DP104" s="259"/>
    </row>
    <row r="105" spans="24:120" ht="12.75" hidden="1" customHeight="1" x14ac:dyDescent="0.2"/>
  </sheetData>
  <sheetProtection algorithmName="SHA-512" hashValue="0rabjBvSIQry+hK/pGf3xqPpshNOxwrcOjjjxSZSsh/ZSaT78qUM5v+yM9lwB+Stk53TXHDkpT6WeWNYEoAexA==" saltValue="YL1zW31My6fuSNSPdRgjnA=="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60" customWidth="1"/>
    <col min="117" max="16384" width="9" style="259" hidden="1"/>
  </cols>
  <sheetData>
    <row r="1" spans="2:116" ht="13.2"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ht="13.2" x14ac:dyDescent="0.2"/>
    <row r="3" spans="2:116" ht="13.2" x14ac:dyDescent="0.2"/>
    <row r="4" spans="2:116" ht="13.2" x14ac:dyDescent="0.2">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ht="13.2" x14ac:dyDescent="0.2">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ht="13.2" x14ac:dyDescent="0.2"/>
    <row r="20" spans="9:116" ht="13.2" x14ac:dyDescent="0.2"/>
    <row r="21" spans="9:116" ht="13.2" x14ac:dyDescent="0.2">
      <c r="DL21" s="259"/>
    </row>
    <row r="22" spans="9:116" ht="13.2" x14ac:dyDescent="0.2">
      <c r="DI22" s="259"/>
      <c r="DJ22" s="259"/>
      <c r="DK22" s="259"/>
      <c r="DL22" s="259"/>
    </row>
    <row r="23" spans="9:116" ht="13.2" x14ac:dyDescent="0.2">
      <c r="CY23" s="259"/>
      <c r="CZ23" s="259"/>
      <c r="DA23" s="259"/>
      <c r="DB23" s="259"/>
      <c r="DC23" s="259"/>
      <c r="DD23" s="259"/>
      <c r="DE23" s="259"/>
      <c r="DF23" s="259"/>
      <c r="DG23" s="259"/>
      <c r="DH23" s="259"/>
      <c r="DI23" s="259"/>
      <c r="DJ23" s="259"/>
      <c r="DK23" s="259"/>
      <c r="DL23" s="259"/>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9"/>
      <c r="DA35" s="259"/>
      <c r="DB35" s="259"/>
      <c r="DC35" s="259"/>
      <c r="DD35" s="259"/>
      <c r="DE35" s="259"/>
      <c r="DF35" s="259"/>
      <c r="DG35" s="259"/>
      <c r="DH35" s="259"/>
      <c r="DI35" s="259"/>
      <c r="DJ35" s="259"/>
      <c r="DK35" s="259"/>
      <c r="DL35" s="259"/>
    </row>
    <row r="36" spans="15:116" ht="13.2" x14ac:dyDescent="0.2"/>
    <row r="37" spans="15:116" ht="13.2" x14ac:dyDescent="0.2">
      <c r="DL37" s="259"/>
    </row>
    <row r="38" spans="15:116" ht="13.2" x14ac:dyDescent="0.2">
      <c r="DI38" s="259"/>
      <c r="DJ38" s="259"/>
      <c r="DK38" s="259"/>
      <c r="DL38" s="259"/>
    </row>
    <row r="39" spans="15:116" ht="13.2" x14ac:dyDescent="0.2"/>
    <row r="40" spans="15:116" ht="13.2" x14ac:dyDescent="0.2"/>
    <row r="41" spans="15:116" ht="13.2" x14ac:dyDescent="0.2"/>
    <row r="42" spans="15:116" ht="13.2" x14ac:dyDescent="0.2"/>
    <row r="43" spans="15:116" ht="13.2" x14ac:dyDescent="0.2">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ht="13.2" x14ac:dyDescent="0.2">
      <c r="DL44" s="259"/>
    </row>
    <row r="45" spans="15:116" ht="13.2" x14ac:dyDescent="0.2"/>
    <row r="46" spans="15:116" ht="13.2" x14ac:dyDescent="0.2">
      <c r="DA46" s="259"/>
      <c r="DB46" s="259"/>
      <c r="DC46" s="259"/>
      <c r="DD46" s="259"/>
      <c r="DE46" s="259"/>
      <c r="DF46" s="259"/>
      <c r="DG46" s="259"/>
      <c r="DH46" s="259"/>
      <c r="DI46" s="259"/>
      <c r="DJ46" s="259"/>
      <c r="DK46" s="259"/>
      <c r="DL46" s="259"/>
    </row>
    <row r="47" spans="15:116" ht="13.2" x14ac:dyDescent="0.2"/>
    <row r="48" spans="15:116" ht="13.2" x14ac:dyDescent="0.2"/>
    <row r="49" spans="104:116" ht="13.2" x14ac:dyDescent="0.2"/>
    <row r="50" spans="104:116" ht="13.2" x14ac:dyDescent="0.2">
      <c r="CZ50" s="259"/>
      <c r="DA50" s="259"/>
      <c r="DB50" s="259"/>
      <c r="DC50" s="259"/>
      <c r="DD50" s="259"/>
      <c r="DE50" s="259"/>
      <c r="DF50" s="259"/>
      <c r="DG50" s="259"/>
      <c r="DH50" s="259"/>
      <c r="DI50" s="259"/>
      <c r="DJ50" s="259"/>
      <c r="DK50" s="259"/>
      <c r="DL50" s="259"/>
    </row>
    <row r="51" spans="104:116" ht="13.2" x14ac:dyDescent="0.2"/>
    <row r="52" spans="104:116" ht="13.2" x14ac:dyDescent="0.2"/>
    <row r="53" spans="104:116" ht="13.2" x14ac:dyDescent="0.2">
      <c r="DL53" s="259"/>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9"/>
      <c r="DD67" s="259"/>
      <c r="DE67" s="259"/>
      <c r="DF67" s="259"/>
      <c r="DG67" s="259"/>
      <c r="DH67" s="259"/>
      <c r="DI67" s="259"/>
      <c r="DJ67" s="259"/>
      <c r="DK67" s="259"/>
      <c r="DL67" s="259"/>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5YllzAo+9zSsORHPHZU0JDer2zMi1vFIN0jdCxgT9k1OHQD00oZcDoocfPn4rKZ7E2z29Ga/JU1KOQorPIfBaA==" saltValue="Nat0IhigSEwUldjLHSvAE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61" customWidth="1"/>
    <col min="37" max="44" width="17" style="261" customWidth="1"/>
    <col min="45" max="45" width="6.109375" style="268" customWidth="1"/>
    <col min="46" max="46" width="3" style="266" customWidth="1"/>
    <col min="47" max="47" width="19.109375" style="261" hidden="1" customWidth="1"/>
    <col min="48" max="52" width="12.6640625" style="261" hidden="1" customWidth="1"/>
    <col min="53" max="16384" width="8.6640625" style="261" hidden="1"/>
  </cols>
  <sheetData>
    <row r="1" spans="1:46" ht="13.2" x14ac:dyDescent="0.2">
      <c r="AS1" s="262"/>
      <c r="AT1" s="262"/>
    </row>
    <row r="2" spans="1:46" ht="13.2" x14ac:dyDescent="0.2">
      <c r="AS2" s="262"/>
      <c r="AT2" s="262"/>
    </row>
    <row r="3" spans="1:46" ht="13.2" x14ac:dyDescent="0.2">
      <c r="AS3" s="262"/>
      <c r="AT3" s="262"/>
    </row>
    <row r="4" spans="1:46" ht="13.2" x14ac:dyDescent="0.2">
      <c r="AS4" s="262"/>
      <c r="AT4" s="262"/>
    </row>
    <row r="5" spans="1:46" ht="16.2" x14ac:dyDescent="0.2">
      <c r="A5" s="263" t="s">
        <v>477</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ht="13.2" x14ac:dyDescent="0.2">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478</v>
      </c>
      <c r="AL6" s="267"/>
      <c r="AM6" s="267"/>
      <c r="AN6" s="267"/>
      <c r="AO6" s="262"/>
      <c r="AP6" s="262"/>
      <c r="AQ6" s="262"/>
      <c r="AR6" s="262"/>
    </row>
    <row r="7" spans="1:46" ht="13.5" customHeight="1" x14ac:dyDescent="0.2">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4" t="s">
        <v>479</v>
      </c>
      <c r="AP7" s="272"/>
      <c r="AQ7" s="273" t="s">
        <v>480</v>
      </c>
      <c r="AR7" s="274"/>
    </row>
    <row r="8" spans="1:46" ht="13.2" x14ac:dyDescent="0.2">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55"/>
      <c r="AP8" s="278" t="s">
        <v>481</v>
      </c>
      <c r="AQ8" s="279" t="s">
        <v>482</v>
      </c>
      <c r="AR8" s="280" t="s">
        <v>483</v>
      </c>
    </row>
    <row r="9" spans="1:46" ht="13.2" x14ac:dyDescent="0.2">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66" t="s">
        <v>484</v>
      </c>
      <c r="AL9" s="1167"/>
      <c r="AM9" s="1167"/>
      <c r="AN9" s="1168"/>
      <c r="AO9" s="281">
        <v>5904102</v>
      </c>
      <c r="AP9" s="281">
        <v>130871</v>
      </c>
      <c r="AQ9" s="282">
        <v>107616</v>
      </c>
      <c r="AR9" s="283">
        <v>21.6</v>
      </c>
    </row>
    <row r="10" spans="1:46" ht="13.5" customHeight="1" x14ac:dyDescent="0.2">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66" t="s">
        <v>485</v>
      </c>
      <c r="AL10" s="1167"/>
      <c r="AM10" s="1167"/>
      <c r="AN10" s="1168"/>
      <c r="AO10" s="284">
        <v>108583</v>
      </c>
      <c r="AP10" s="284">
        <v>2407</v>
      </c>
      <c r="AQ10" s="285">
        <v>10095</v>
      </c>
      <c r="AR10" s="286">
        <v>-76.2</v>
      </c>
    </row>
    <row r="11" spans="1:46" ht="13.5" customHeight="1" x14ac:dyDescent="0.2">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66" t="s">
        <v>486</v>
      </c>
      <c r="AL11" s="1167"/>
      <c r="AM11" s="1167"/>
      <c r="AN11" s="1168"/>
      <c r="AO11" s="284">
        <v>241239</v>
      </c>
      <c r="AP11" s="284">
        <v>5347</v>
      </c>
      <c r="AQ11" s="285">
        <v>1704</v>
      </c>
      <c r="AR11" s="286">
        <v>213.8</v>
      </c>
    </row>
    <row r="12" spans="1:46" ht="13.5" customHeight="1" x14ac:dyDescent="0.2">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66" t="s">
        <v>487</v>
      </c>
      <c r="AL12" s="1167"/>
      <c r="AM12" s="1167"/>
      <c r="AN12" s="1168"/>
      <c r="AO12" s="284" t="s">
        <v>488</v>
      </c>
      <c r="AP12" s="284" t="s">
        <v>488</v>
      </c>
      <c r="AQ12" s="285">
        <v>7</v>
      </c>
      <c r="AR12" s="286" t="s">
        <v>488</v>
      </c>
    </row>
    <row r="13" spans="1:46" ht="13.5" customHeight="1" x14ac:dyDescent="0.2">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66" t="s">
        <v>489</v>
      </c>
      <c r="AL13" s="1167"/>
      <c r="AM13" s="1167"/>
      <c r="AN13" s="1168"/>
      <c r="AO13" s="284">
        <v>125251</v>
      </c>
      <c r="AP13" s="284">
        <v>2776</v>
      </c>
      <c r="AQ13" s="285">
        <v>4110</v>
      </c>
      <c r="AR13" s="286">
        <v>-32.5</v>
      </c>
    </row>
    <row r="14" spans="1:46" ht="13.5" customHeight="1" x14ac:dyDescent="0.2">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66" t="s">
        <v>490</v>
      </c>
      <c r="AL14" s="1167"/>
      <c r="AM14" s="1167"/>
      <c r="AN14" s="1168"/>
      <c r="AO14" s="284">
        <v>121278</v>
      </c>
      <c r="AP14" s="284">
        <v>2688</v>
      </c>
      <c r="AQ14" s="285">
        <v>2451</v>
      </c>
      <c r="AR14" s="286">
        <v>9.6999999999999993</v>
      </c>
    </row>
    <row r="15" spans="1:46" ht="13.5" customHeight="1" x14ac:dyDescent="0.2">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69" t="s">
        <v>491</v>
      </c>
      <c r="AL15" s="1170"/>
      <c r="AM15" s="1170"/>
      <c r="AN15" s="1171"/>
      <c r="AO15" s="284">
        <v>-435699</v>
      </c>
      <c r="AP15" s="284">
        <v>-9658</v>
      </c>
      <c r="AQ15" s="285">
        <v>-6399</v>
      </c>
      <c r="AR15" s="286">
        <v>50.9</v>
      </c>
    </row>
    <row r="16" spans="1:46" ht="13.2" x14ac:dyDescent="0.2">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69" t="s">
        <v>177</v>
      </c>
      <c r="AL16" s="1170"/>
      <c r="AM16" s="1170"/>
      <c r="AN16" s="1171"/>
      <c r="AO16" s="284">
        <v>6064754</v>
      </c>
      <c r="AP16" s="284">
        <v>134432</v>
      </c>
      <c r="AQ16" s="285">
        <v>119584</v>
      </c>
      <c r="AR16" s="286">
        <v>12.4</v>
      </c>
    </row>
    <row r="17" spans="1:46" ht="13.2" x14ac:dyDescent="0.2">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ht="13.2" x14ac:dyDescent="0.2">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ht="13.2" x14ac:dyDescent="0.2">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492</v>
      </c>
      <c r="AL19" s="262"/>
      <c r="AM19" s="262"/>
      <c r="AN19" s="262"/>
      <c r="AO19" s="262"/>
      <c r="AP19" s="262"/>
      <c r="AQ19" s="262"/>
      <c r="AR19" s="262"/>
    </row>
    <row r="20" spans="1:46" ht="13.2" x14ac:dyDescent="0.2">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493</v>
      </c>
      <c r="AP20" s="293" t="s">
        <v>494</v>
      </c>
      <c r="AQ20" s="294" t="s">
        <v>495</v>
      </c>
      <c r="AR20" s="295"/>
    </row>
    <row r="21" spans="1:46" s="301" customFormat="1" ht="13.2" x14ac:dyDescent="0.2">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72" t="s">
        <v>496</v>
      </c>
      <c r="AL21" s="1173"/>
      <c r="AM21" s="1173"/>
      <c r="AN21" s="1174"/>
      <c r="AO21" s="297">
        <v>14.14</v>
      </c>
      <c r="AP21" s="298">
        <v>10.86</v>
      </c>
      <c r="AQ21" s="299">
        <v>3.28</v>
      </c>
      <c r="AR21" s="267"/>
      <c r="AS21" s="300"/>
      <c r="AT21" s="296"/>
    </row>
    <row r="22" spans="1:46" s="301" customFormat="1" ht="13.2" x14ac:dyDescent="0.2">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72" t="s">
        <v>497</v>
      </c>
      <c r="AL22" s="1173"/>
      <c r="AM22" s="1173"/>
      <c r="AN22" s="1174"/>
      <c r="AO22" s="302">
        <v>97.3</v>
      </c>
      <c r="AP22" s="303">
        <v>97.3</v>
      </c>
      <c r="AQ22" s="304">
        <v>0</v>
      </c>
      <c r="AR22" s="288"/>
      <c r="AS22" s="300"/>
      <c r="AT22" s="296"/>
    </row>
    <row r="23" spans="1:46" s="301" customFormat="1" ht="13.2" x14ac:dyDescent="0.2">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ht="13.2" x14ac:dyDescent="0.2">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ht="13.2" x14ac:dyDescent="0.2">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ht="13.2" x14ac:dyDescent="0.2">
      <c r="A26" s="1165" t="s">
        <v>498</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67"/>
    </row>
    <row r="27" spans="1:46" ht="13.2" x14ac:dyDescent="0.2">
      <c r="A27" s="309"/>
      <c r="AO27" s="262"/>
      <c r="AP27" s="262"/>
      <c r="AQ27" s="262"/>
      <c r="AR27" s="262"/>
      <c r="AS27" s="262"/>
      <c r="AT27" s="262"/>
    </row>
    <row r="28" spans="1:46" ht="16.2" x14ac:dyDescent="0.2">
      <c r="A28" s="263" t="s">
        <v>499</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ht="13.2" x14ac:dyDescent="0.2">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500</v>
      </c>
      <c r="AL29" s="267"/>
      <c r="AM29" s="267"/>
      <c r="AN29" s="267"/>
      <c r="AO29" s="262"/>
      <c r="AP29" s="262"/>
      <c r="AQ29" s="262"/>
      <c r="AR29" s="262"/>
      <c r="AS29" s="311"/>
    </row>
    <row r="30" spans="1:46" ht="13.5" customHeight="1" x14ac:dyDescent="0.2">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4" t="s">
        <v>479</v>
      </c>
      <c r="AP30" s="272"/>
      <c r="AQ30" s="273" t="s">
        <v>480</v>
      </c>
      <c r="AR30" s="274"/>
    </row>
    <row r="31" spans="1:46" ht="13.2" x14ac:dyDescent="0.2">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55"/>
      <c r="AP31" s="278" t="s">
        <v>481</v>
      </c>
      <c r="AQ31" s="279" t="s">
        <v>482</v>
      </c>
      <c r="AR31" s="280" t="s">
        <v>483</v>
      </c>
    </row>
    <row r="32" spans="1:46" ht="27" customHeight="1" x14ac:dyDescent="0.2">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56" t="s">
        <v>501</v>
      </c>
      <c r="AL32" s="1157"/>
      <c r="AM32" s="1157"/>
      <c r="AN32" s="1158"/>
      <c r="AO32" s="312">
        <v>3318279</v>
      </c>
      <c r="AP32" s="312">
        <v>73553</v>
      </c>
      <c r="AQ32" s="313">
        <v>75090</v>
      </c>
      <c r="AR32" s="314">
        <v>-2</v>
      </c>
    </row>
    <row r="33" spans="1:46" ht="13.5" customHeight="1" x14ac:dyDescent="0.2">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56" t="s">
        <v>502</v>
      </c>
      <c r="AL33" s="1157"/>
      <c r="AM33" s="1157"/>
      <c r="AN33" s="1158"/>
      <c r="AO33" s="312" t="s">
        <v>488</v>
      </c>
      <c r="AP33" s="312" t="s">
        <v>488</v>
      </c>
      <c r="AQ33" s="313" t="s">
        <v>488</v>
      </c>
      <c r="AR33" s="314" t="s">
        <v>488</v>
      </c>
    </row>
    <row r="34" spans="1:46" ht="27" customHeight="1" x14ac:dyDescent="0.2">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56" t="s">
        <v>503</v>
      </c>
      <c r="AL34" s="1157"/>
      <c r="AM34" s="1157"/>
      <c r="AN34" s="1158"/>
      <c r="AO34" s="312" t="s">
        <v>488</v>
      </c>
      <c r="AP34" s="312" t="s">
        <v>488</v>
      </c>
      <c r="AQ34" s="313">
        <v>1</v>
      </c>
      <c r="AR34" s="314" t="s">
        <v>488</v>
      </c>
    </row>
    <row r="35" spans="1:46" ht="27" customHeight="1" x14ac:dyDescent="0.2">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56" t="s">
        <v>504</v>
      </c>
      <c r="AL35" s="1157"/>
      <c r="AM35" s="1157"/>
      <c r="AN35" s="1158"/>
      <c r="AO35" s="312">
        <v>310309</v>
      </c>
      <c r="AP35" s="312">
        <v>6878</v>
      </c>
      <c r="AQ35" s="313">
        <v>17211</v>
      </c>
      <c r="AR35" s="314">
        <v>-60</v>
      </c>
    </row>
    <row r="36" spans="1:46" ht="27" customHeight="1" x14ac:dyDescent="0.2">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56" t="s">
        <v>505</v>
      </c>
      <c r="AL36" s="1157"/>
      <c r="AM36" s="1157"/>
      <c r="AN36" s="1158"/>
      <c r="AO36" s="312">
        <v>7764</v>
      </c>
      <c r="AP36" s="312">
        <v>172</v>
      </c>
      <c r="AQ36" s="313">
        <v>2478</v>
      </c>
      <c r="AR36" s="314">
        <v>-93.1</v>
      </c>
    </row>
    <row r="37" spans="1:46" ht="13.5" customHeight="1" x14ac:dyDescent="0.2">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56" t="s">
        <v>506</v>
      </c>
      <c r="AL37" s="1157"/>
      <c r="AM37" s="1157"/>
      <c r="AN37" s="1158"/>
      <c r="AO37" s="312">
        <v>73</v>
      </c>
      <c r="AP37" s="312">
        <v>2</v>
      </c>
      <c r="AQ37" s="313">
        <v>654</v>
      </c>
      <c r="AR37" s="314">
        <v>-99.7</v>
      </c>
    </row>
    <row r="38" spans="1:46" ht="27" customHeight="1" x14ac:dyDescent="0.2">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59" t="s">
        <v>507</v>
      </c>
      <c r="AL38" s="1160"/>
      <c r="AM38" s="1160"/>
      <c r="AN38" s="1161"/>
      <c r="AO38" s="315" t="s">
        <v>488</v>
      </c>
      <c r="AP38" s="315" t="s">
        <v>488</v>
      </c>
      <c r="AQ38" s="316">
        <v>4</v>
      </c>
      <c r="AR38" s="304" t="s">
        <v>488</v>
      </c>
      <c r="AS38" s="311"/>
    </row>
    <row r="39" spans="1:46" ht="13.2" x14ac:dyDescent="0.2">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59" t="s">
        <v>508</v>
      </c>
      <c r="AL39" s="1160"/>
      <c r="AM39" s="1160"/>
      <c r="AN39" s="1161"/>
      <c r="AO39" s="312">
        <v>-15807</v>
      </c>
      <c r="AP39" s="312">
        <v>-350</v>
      </c>
      <c r="AQ39" s="313">
        <v>-3502</v>
      </c>
      <c r="AR39" s="314">
        <v>-90</v>
      </c>
      <c r="AS39" s="311"/>
    </row>
    <row r="40" spans="1:46" ht="27" customHeight="1" x14ac:dyDescent="0.2">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56" t="s">
        <v>509</v>
      </c>
      <c r="AL40" s="1157"/>
      <c r="AM40" s="1157"/>
      <c r="AN40" s="1158"/>
      <c r="AO40" s="312">
        <v>-2625523</v>
      </c>
      <c r="AP40" s="312">
        <v>-58198</v>
      </c>
      <c r="AQ40" s="313">
        <v>-63750</v>
      </c>
      <c r="AR40" s="314">
        <v>-8.6999999999999993</v>
      </c>
      <c r="AS40" s="311"/>
    </row>
    <row r="41" spans="1:46" ht="13.2" x14ac:dyDescent="0.2">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62" t="s">
        <v>287</v>
      </c>
      <c r="AL41" s="1163"/>
      <c r="AM41" s="1163"/>
      <c r="AN41" s="1164"/>
      <c r="AO41" s="312">
        <v>995095</v>
      </c>
      <c r="AP41" s="312">
        <v>22057</v>
      </c>
      <c r="AQ41" s="313">
        <v>28185</v>
      </c>
      <c r="AR41" s="314">
        <v>-21.7</v>
      </c>
      <c r="AS41" s="311"/>
    </row>
    <row r="42" spans="1:46" ht="13.2" x14ac:dyDescent="0.2">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c r="AL42" s="262"/>
      <c r="AM42" s="262"/>
      <c r="AN42" s="262"/>
      <c r="AO42" s="262"/>
      <c r="AP42" s="262"/>
      <c r="AQ42" s="288"/>
      <c r="AR42" s="288"/>
      <c r="AS42" s="311"/>
    </row>
    <row r="43" spans="1:46" ht="13.2" x14ac:dyDescent="0.2">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ht="13.2" x14ac:dyDescent="0.2">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ht="13.2" x14ac:dyDescent="0.2">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ht="13.2" x14ac:dyDescent="0.2">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2">
      <c r="A47" s="321" t="s">
        <v>510</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ht="13.2" x14ac:dyDescent="0.2">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511</v>
      </c>
      <c r="AL48" s="322"/>
      <c r="AM48" s="322"/>
      <c r="AN48" s="322"/>
      <c r="AO48" s="322"/>
      <c r="AP48" s="322"/>
      <c r="AQ48" s="323"/>
      <c r="AR48" s="322"/>
    </row>
    <row r="49" spans="1:44" ht="13.5" customHeight="1" x14ac:dyDescent="0.2">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49" t="s">
        <v>479</v>
      </c>
      <c r="AN49" s="1151" t="s">
        <v>512</v>
      </c>
      <c r="AO49" s="1152"/>
      <c r="AP49" s="1152"/>
      <c r="AQ49" s="1152"/>
      <c r="AR49" s="1153"/>
    </row>
    <row r="50" spans="1:44" ht="13.2" x14ac:dyDescent="0.2">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50"/>
      <c r="AN50" s="328" t="s">
        <v>513</v>
      </c>
      <c r="AO50" s="329" t="s">
        <v>514</v>
      </c>
      <c r="AP50" s="330" t="s">
        <v>515</v>
      </c>
      <c r="AQ50" s="331" t="s">
        <v>516</v>
      </c>
      <c r="AR50" s="332" t="s">
        <v>517</v>
      </c>
    </row>
    <row r="51" spans="1:44" ht="13.2" x14ac:dyDescent="0.2">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518</v>
      </c>
      <c r="AL51" s="325"/>
      <c r="AM51" s="333">
        <v>2014308</v>
      </c>
      <c r="AN51" s="334">
        <v>40862</v>
      </c>
      <c r="AO51" s="335">
        <v>22.2</v>
      </c>
      <c r="AP51" s="336">
        <v>70166</v>
      </c>
      <c r="AQ51" s="337">
        <v>1.4</v>
      </c>
      <c r="AR51" s="338">
        <v>20.8</v>
      </c>
    </row>
    <row r="52" spans="1:44" ht="13.2" x14ac:dyDescent="0.2">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519</v>
      </c>
      <c r="AM52" s="341">
        <v>1475829</v>
      </c>
      <c r="AN52" s="342">
        <v>29939</v>
      </c>
      <c r="AO52" s="343">
        <v>48.1</v>
      </c>
      <c r="AP52" s="344">
        <v>36115</v>
      </c>
      <c r="AQ52" s="345">
        <v>-6.2</v>
      </c>
      <c r="AR52" s="346">
        <v>54.3</v>
      </c>
    </row>
    <row r="53" spans="1:44" ht="13.2" x14ac:dyDescent="0.2">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520</v>
      </c>
      <c r="AL53" s="325"/>
      <c r="AM53" s="333">
        <v>998445</v>
      </c>
      <c r="AN53" s="334">
        <v>20642</v>
      </c>
      <c r="AO53" s="335">
        <v>-49.5</v>
      </c>
      <c r="AP53" s="336">
        <v>92632</v>
      </c>
      <c r="AQ53" s="337">
        <v>32</v>
      </c>
      <c r="AR53" s="338">
        <v>-81.5</v>
      </c>
    </row>
    <row r="54" spans="1:44" ht="13.2" x14ac:dyDescent="0.2">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519</v>
      </c>
      <c r="AM54" s="341">
        <v>747189</v>
      </c>
      <c r="AN54" s="342">
        <v>15447</v>
      </c>
      <c r="AO54" s="343">
        <v>-48.4</v>
      </c>
      <c r="AP54" s="344">
        <v>47978</v>
      </c>
      <c r="AQ54" s="345">
        <v>32.799999999999997</v>
      </c>
      <c r="AR54" s="346">
        <v>-81.2</v>
      </c>
    </row>
    <row r="55" spans="1:44" ht="13.2" x14ac:dyDescent="0.2">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521</v>
      </c>
      <c r="AL55" s="325"/>
      <c r="AM55" s="333">
        <v>1268207</v>
      </c>
      <c r="AN55" s="334">
        <v>26828</v>
      </c>
      <c r="AO55" s="335">
        <v>30</v>
      </c>
      <c r="AP55" s="336">
        <v>96469</v>
      </c>
      <c r="AQ55" s="337">
        <v>4.0999999999999996</v>
      </c>
      <c r="AR55" s="338">
        <v>25.9</v>
      </c>
    </row>
    <row r="56" spans="1:44" ht="13.2" x14ac:dyDescent="0.2">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519</v>
      </c>
      <c r="AM56" s="341">
        <v>806091</v>
      </c>
      <c r="AN56" s="342">
        <v>17052</v>
      </c>
      <c r="AO56" s="343">
        <v>10.4</v>
      </c>
      <c r="AP56" s="344">
        <v>49775</v>
      </c>
      <c r="AQ56" s="345">
        <v>3.7</v>
      </c>
      <c r="AR56" s="346">
        <v>6.7</v>
      </c>
    </row>
    <row r="57" spans="1:44" ht="13.2" x14ac:dyDescent="0.2">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522</v>
      </c>
      <c r="AL57" s="325"/>
      <c r="AM57" s="333">
        <v>2617028</v>
      </c>
      <c r="AN57" s="334">
        <v>56696</v>
      </c>
      <c r="AO57" s="335">
        <v>111.3</v>
      </c>
      <c r="AP57" s="336">
        <v>85743</v>
      </c>
      <c r="AQ57" s="337">
        <v>-11.1</v>
      </c>
      <c r="AR57" s="338">
        <v>122.4</v>
      </c>
    </row>
    <row r="58" spans="1:44" ht="13.2" x14ac:dyDescent="0.2">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519</v>
      </c>
      <c r="AM58" s="341">
        <v>1584406</v>
      </c>
      <c r="AN58" s="342">
        <v>34325</v>
      </c>
      <c r="AO58" s="343">
        <v>101.3</v>
      </c>
      <c r="AP58" s="344">
        <v>45231</v>
      </c>
      <c r="AQ58" s="345">
        <v>-9.1</v>
      </c>
      <c r="AR58" s="346">
        <v>110.4</v>
      </c>
    </row>
    <row r="59" spans="1:44" ht="13.2" x14ac:dyDescent="0.2">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523</v>
      </c>
      <c r="AL59" s="325"/>
      <c r="AM59" s="333">
        <v>2641201</v>
      </c>
      <c r="AN59" s="334">
        <v>58545</v>
      </c>
      <c r="AO59" s="335">
        <v>3.3</v>
      </c>
      <c r="AP59" s="336">
        <v>92509</v>
      </c>
      <c r="AQ59" s="337">
        <v>7.9</v>
      </c>
      <c r="AR59" s="338">
        <v>-4.5999999999999996</v>
      </c>
    </row>
    <row r="60" spans="1:44" ht="13.2" x14ac:dyDescent="0.2">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519</v>
      </c>
      <c r="AM60" s="341">
        <v>2016008</v>
      </c>
      <c r="AN60" s="342">
        <v>44687</v>
      </c>
      <c r="AO60" s="343">
        <v>30.2</v>
      </c>
      <c r="AP60" s="344">
        <v>52274</v>
      </c>
      <c r="AQ60" s="345">
        <v>15.6</v>
      </c>
      <c r="AR60" s="346">
        <v>14.6</v>
      </c>
    </row>
    <row r="61" spans="1:44" ht="13.2" x14ac:dyDescent="0.2">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524</v>
      </c>
      <c r="AL61" s="347"/>
      <c r="AM61" s="348">
        <v>1907838</v>
      </c>
      <c r="AN61" s="349">
        <v>40715</v>
      </c>
      <c r="AO61" s="350">
        <v>23.5</v>
      </c>
      <c r="AP61" s="351">
        <v>87504</v>
      </c>
      <c r="AQ61" s="352">
        <v>6.9</v>
      </c>
      <c r="AR61" s="338">
        <v>16.600000000000001</v>
      </c>
    </row>
    <row r="62" spans="1:44" ht="13.2" x14ac:dyDescent="0.2">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519</v>
      </c>
      <c r="AM62" s="341">
        <v>1325905</v>
      </c>
      <c r="AN62" s="342">
        <v>28290</v>
      </c>
      <c r="AO62" s="343">
        <v>28.3</v>
      </c>
      <c r="AP62" s="344">
        <v>46275</v>
      </c>
      <c r="AQ62" s="345">
        <v>7.4</v>
      </c>
      <c r="AR62" s="346">
        <v>20.9</v>
      </c>
    </row>
    <row r="63" spans="1:44" ht="13.2" x14ac:dyDescent="0.2">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ht="13.2" x14ac:dyDescent="0.2">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ht="13.2" x14ac:dyDescent="0.2">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ht="13.2" x14ac:dyDescent="0.2">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2">
      <c r="AK67" s="262"/>
      <c r="AL67" s="262"/>
      <c r="AM67" s="262"/>
      <c r="AN67" s="262"/>
      <c r="AO67" s="262"/>
      <c r="AP67" s="262"/>
      <c r="AQ67" s="262"/>
      <c r="AR67" s="262"/>
      <c r="AS67" s="262"/>
      <c r="AT67" s="262"/>
    </row>
    <row r="68" spans="1:46" ht="13.5" hidden="1" customHeight="1" x14ac:dyDescent="0.2">
      <c r="AK68" s="262"/>
      <c r="AL68" s="262"/>
      <c r="AM68" s="262"/>
      <c r="AN68" s="262"/>
      <c r="AO68" s="262"/>
      <c r="AP68" s="262"/>
      <c r="AQ68" s="262"/>
      <c r="AR68" s="262"/>
    </row>
    <row r="69" spans="1:46" ht="13.5" hidden="1" customHeight="1" x14ac:dyDescent="0.2">
      <c r="AK69" s="262"/>
      <c r="AL69" s="262"/>
      <c r="AM69" s="262"/>
      <c r="AN69" s="262"/>
      <c r="AO69" s="262"/>
      <c r="AP69" s="262"/>
      <c r="AQ69" s="262"/>
      <c r="AR69" s="262"/>
    </row>
    <row r="70" spans="1:46" ht="13.2" hidden="1" x14ac:dyDescent="0.2">
      <c r="AK70" s="262"/>
      <c r="AL70" s="262"/>
      <c r="AM70" s="262"/>
      <c r="AN70" s="262"/>
      <c r="AO70" s="262"/>
      <c r="AP70" s="262"/>
      <c r="AQ70" s="262"/>
      <c r="AR70" s="262"/>
    </row>
    <row r="71" spans="1:46" ht="13.2" hidden="1" x14ac:dyDescent="0.2">
      <c r="AK71" s="262"/>
      <c r="AL71" s="262"/>
      <c r="AM71" s="262"/>
      <c r="AN71" s="262"/>
      <c r="AO71" s="262"/>
      <c r="AP71" s="262"/>
      <c r="AQ71" s="262"/>
      <c r="AR71" s="262"/>
    </row>
    <row r="72" spans="1:46" ht="13.2" hidden="1" x14ac:dyDescent="0.2">
      <c r="AK72" s="262"/>
      <c r="AL72" s="262"/>
      <c r="AM72" s="262"/>
      <c r="AN72" s="262"/>
      <c r="AO72" s="262"/>
      <c r="AP72" s="262"/>
      <c r="AQ72" s="262"/>
      <c r="AR72" s="262"/>
    </row>
    <row r="73" spans="1:46" ht="13.2" hidden="1" x14ac:dyDescent="0.2">
      <c r="AK73" s="262"/>
      <c r="AL73" s="262"/>
      <c r="AM73" s="262"/>
      <c r="AN73" s="262"/>
      <c r="AO73" s="262"/>
      <c r="AP73" s="262"/>
      <c r="AQ73" s="262"/>
      <c r="AR73" s="262"/>
    </row>
  </sheetData>
  <sheetProtection algorithmName="SHA-512" hashValue="zzXo2hyRTAVED4zVY8gpOzg+tgiDIzVrovw1aUmjUEyyNfO7TwlCEKowykV1R0uo3i4B15o7rPjvl8ldU9CayQ==" saltValue="WJYN4auphZHiRDE1u23j0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60" customWidth="1"/>
    <col min="126" max="16384" width="9" style="259" hidden="1"/>
  </cols>
  <sheetData>
    <row r="1" spans="2:125"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ht="13.2" x14ac:dyDescent="0.2">
      <c r="B2" s="259"/>
      <c r="DG2" s="259"/>
    </row>
    <row r="3" spans="2:125" ht="13.2" x14ac:dyDescent="0.2">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ht="13.2" x14ac:dyDescent="0.2"/>
    <row r="5" spans="2:125" ht="13.2" x14ac:dyDescent="0.2"/>
    <row r="6" spans="2:125" ht="13.2" x14ac:dyDescent="0.2"/>
    <row r="7" spans="2:125" ht="13.2" x14ac:dyDescent="0.2"/>
    <row r="8" spans="2:125" ht="13.2" x14ac:dyDescent="0.2"/>
    <row r="9" spans="2:125" ht="13.2" x14ac:dyDescent="0.2">
      <c r="DU9" s="259"/>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9"/>
    </row>
    <row r="18" spans="125:125" ht="13.2" x14ac:dyDescent="0.2"/>
    <row r="19" spans="125:125" ht="13.2" x14ac:dyDescent="0.2"/>
    <row r="20" spans="125:125" ht="13.2" x14ac:dyDescent="0.2">
      <c r="DU20" s="259"/>
    </row>
    <row r="21" spans="125:125" ht="13.2" x14ac:dyDescent="0.2">
      <c r="DU21" s="259"/>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9"/>
    </row>
    <row r="29" spans="125:125" ht="13.2" x14ac:dyDescent="0.2"/>
    <row r="30" spans="125:125" ht="13.2" x14ac:dyDescent="0.2"/>
    <row r="31" spans="125:125" ht="13.2" x14ac:dyDescent="0.2"/>
    <row r="32" spans="125:125" ht="13.2" x14ac:dyDescent="0.2"/>
    <row r="33" spans="2:125" ht="13.2" x14ac:dyDescent="0.2">
      <c r="B33" s="259"/>
      <c r="G33" s="259"/>
      <c r="I33" s="259"/>
    </row>
    <row r="34" spans="2:125" ht="13.2" x14ac:dyDescent="0.2">
      <c r="C34" s="259"/>
      <c r="P34" s="259"/>
      <c r="DE34" s="259"/>
      <c r="DH34" s="259"/>
    </row>
    <row r="35" spans="2:125" ht="13.2" x14ac:dyDescent="0.2">
      <c r="D35" s="259"/>
      <c r="E35" s="259"/>
      <c r="DG35" s="259"/>
      <c r="DJ35" s="259"/>
      <c r="DP35" s="259"/>
      <c r="DQ35" s="259"/>
      <c r="DR35" s="259"/>
      <c r="DS35" s="259"/>
      <c r="DT35" s="259"/>
      <c r="DU35" s="259"/>
    </row>
    <row r="36" spans="2:125" ht="13.2" x14ac:dyDescent="0.2">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ht="13.2" x14ac:dyDescent="0.2">
      <c r="DU37" s="259"/>
    </row>
    <row r="38" spans="2:125" ht="13.2" x14ac:dyDescent="0.2">
      <c r="DT38" s="259"/>
      <c r="DU38" s="259"/>
    </row>
    <row r="39" spans="2:125" ht="13.2" x14ac:dyDescent="0.2"/>
    <row r="40" spans="2:125" ht="13.2" x14ac:dyDescent="0.2">
      <c r="DH40" s="259"/>
    </row>
    <row r="41" spans="2:125" ht="13.2" x14ac:dyDescent="0.2">
      <c r="DE41" s="259"/>
    </row>
    <row r="42" spans="2:125" ht="13.2" x14ac:dyDescent="0.2">
      <c r="DG42" s="259"/>
      <c r="DJ42" s="259"/>
    </row>
    <row r="43" spans="2:125" ht="13.2" x14ac:dyDescent="0.2">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ht="13.2" x14ac:dyDescent="0.2">
      <c r="DU44" s="259"/>
    </row>
    <row r="45" spans="2:125" ht="13.2" x14ac:dyDescent="0.2"/>
    <row r="46" spans="2:125" ht="13.2" x14ac:dyDescent="0.2"/>
    <row r="47" spans="2:125" ht="13.2" x14ac:dyDescent="0.2"/>
    <row r="48" spans="2:125" ht="13.2" x14ac:dyDescent="0.2">
      <c r="DT48" s="259"/>
      <c r="DU48" s="259"/>
    </row>
    <row r="49" spans="120:125" ht="13.2" x14ac:dyDescent="0.2">
      <c r="DU49" s="259"/>
    </row>
    <row r="50" spans="120:125" ht="13.2" x14ac:dyDescent="0.2">
      <c r="DU50" s="259"/>
    </row>
    <row r="51" spans="120:125" ht="13.2" x14ac:dyDescent="0.2">
      <c r="DP51" s="259"/>
      <c r="DQ51" s="259"/>
      <c r="DR51" s="259"/>
      <c r="DS51" s="259"/>
      <c r="DT51" s="259"/>
      <c r="DU51" s="259"/>
    </row>
    <row r="52" spans="120:125" ht="13.2" x14ac:dyDescent="0.2"/>
    <row r="53" spans="120:125" ht="13.2" x14ac:dyDescent="0.2"/>
    <row r="54" spans="120:125" ht="13.2" x14ac:dyDescent="0.2">
      <c r="DU54" s="259"/>
    </row>
    <row r="55" spans="120:125" ht="13.2" x14ac:dyDescent="0.2"/>
    <row r="56" spans="120:125" ht="13.2" x14ac:dyDescent="0.2"/>
    <row r="57" spans="120:125" ht="13.2" x14ac:dyDescent="0.2"/>
    <row r="58" spans="120:125" ht="13.2" x14ac:dyDescent="0.2">
      <c r="DU58" s="259"/>
    </row>
    <row r="59" spans="120:125" ht="13.2" x14ac:dyDescent="0.2"/>
    <row r="60" spans="120:125" ht="13.2" x14ac:dyDescent="0.2"/>
    <row r="61" spans="120:125" ht="13.2" x14ac:dyDescent="0.2"/>
    <row r="62" spans="120:125" ht="13.2" x14ac:dyDescent="0.2"/>
    <row r="63" spans="120:125" ht="13.2" x14ac:dyDescent="0.2">
      <c r="DU63" s="259"/>
    </row>
    <row r="64" spans="120:125" ht="13.2" x14ac:dyDescent="0.2">
      <c r="DT64" s="259"/>
      <c r="DU64" s="259"/>
    </row>
    <row r="65" spans="123:125" ht="13.2" x14ac:dyDescent="0.2"/>
    <row r="66" spans="123:125" ht="13.2" x14ac:dyDescent="0.2"/>
    <row r="67" spans="123:125" ht="13.2" x14ac:dyDescent="0.2"/>
    <row r="68" spans="123:125" ht="13.2" x14ac:dyDescent="0.2"/>
    <row r="69" spans="123:125" ht="13.2" x14ac:dyDescent="0.2">
      <c r="DS69" s="259"/>
      <c r="DT69" s="259"/>
      <c r="DU69" s="259"/>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9"/>
    </row>
    <row r="83" spans="116:125" ht="13.2" x14ac:dyDescent="0.2">
      <c r="DM83" s="259"/>
      <c r="DN83" s="259"/>
      <c r="DO83" s="259"/>
      <c r="DP83" s="259"/>
      <c r="DQ83" s="259"/>
      <c r="DR83" s="259"/>
      <c r="DS83" s="259"/>
      <c r="DT83" s="259"/>
      <c r="DU83" s="259"/>
    </row>
    <row r="84" spans="116:125" ht="13.2" x14ac:dyDescent="0.2"/>
    <row r="85" spans="116:125" ht="13.2" x14ac:dyDescent="0.2"/>
    <row r="86" spans="116:125" ht="13.2" x14ac:dyDescent="0.2"/>
    <row r="87" spans="116:125" ht="13.2" x14ac:dyDescent="0.2"/>
    <row r="88" spans="116:125" ht="13.2" x14ac:dyDescent="0.2">
      <c r="DU88" s="259"/>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9"/>
      <c r="DT94" s="259"/>
      <c r="DU94" s="259"/>
    </row>
    <row r="95" spans="116:125" ht="13.5" customHeight="1" x14ac:dyDescent="0.2">
      <c r="DU95" s="259"/>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9"/>
    </row>
    <row r="102" spans="124:125" ht="13.5" customHeight="1" x14ac:dyDescent="0.2"/>
    <row r="103" spans="124:125" ht="13.5" customHeight="1" x14ac:dyDescent="0.2"/>
    <row r="104" spans="124:125" ht="13.5" customHeight="1" x14ac:dyDescent="0.2">
      <c r="DT104" s="259"/>
      <c r="DU104" s="259"/>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9" t="s">
        <v>476</v>
      </c>
    </row>
    <row r="121" spans="125:125" ht="13.5" hidden="1" customHeight="1" x14ac:dyDescent="0.2">
      <c r="DU121" s="259"/>
    </row>
  </sheetData>
  <sheetProtection algorithmName="SHA-512" hashValue="m5fFd0Ku64aRHPxV6Vjh8HH9T68DlO8QWwia5QIIwTTYYSHMeEr+duKj8dZ4skAQMAgtZXk9klb8xZ+omNWHqA==" saltValue="qg8tEIEF8idBVKJSBOQei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60" customWidth="1"/>
    <col min="126" max="142" width="0" style="259" hidden="1" customWidth="1"/>
    <col min="143" max="16384" width="9" style="259" hidden="1"/>
  </cols>
  <sheetData>
    <row r="1" spans="1:125"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ht="13.2" x14ac:dyDescent="0.2">
      <c r="B2" s="259"/>
      <c r="T2" s="259"/>
    </row>
    <row r="3" spans="1:125"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9"/>
      <c r="G33" s="259"/>
      <c r="I33" s="259"/>
    </row>
    <row r="34" spans="2:125" ht="13.2" x14ac:dyDescent="0.2">
      <c r="C34" s="259"/>
      <c r="P34" s="259"/>
      <c r="R34" s="259"/>
      <c r="U34" s="259"/>
    </row>
    <row r="35" spans="2:125" ht="13.2" x14ac:dyDescent="0.2">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ht="13.2" x14ac:dyDescent="0.2">
      <c r="F36" s="259"/>
      <c r="H36" s="259"/>
      <c r="J36" s="259"/>
      <c r="K36" s="259"/>
      <c r="L36" s="259"/>
      <c r="M36" s="259"/>
      <c r="N36" s="259"/>
      <c r="O36" s="259"/>
      <c r="Q36" s="259"/>
      <c r="S36" s="259"/>
      <c r="V36" s="259"/>
    </row>
    <row r="37" spans="2:125" ht="13.2" x14ac:dyDescent="0.2"/>
    <row r="38" spans="2:125" ht="13.2" x14ac:dyDescent="0.2"/>
    <row r="39" spans="2:125" ht="13.2" x14ac:dyDescent="0.2"/>
    <row r="40" spans="2:125" ht="13.2" x14ac:dyDescent="0.2">
      <c r="U40" s="259"/>
    </row>
    <row r="41" spans="2:125" ht="13.2" x14ac:dyDescent="0.2">
      <c r="R41" s="259"/>
    </row>
    <row r="42" spans="2:125" ht="13.2" x14ac:dyDescent="0.2">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ht="13.2" x14ac:dyDescent="0.2">
      <c r="Q43" s="259"/>
      <c r="S43" s="259"/>
      <c r="V43" s="259"/>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0" t="s">
        <v>476</v>
      </c>
    </row>
  </sheetData>
  <sheetProtection algorithmName="SHA-512" hashValue="WWOzFVUFLiJO5oeCy+iF6kvPI1VlOpbelgz5xZiacMikfP8RosN/6RgAjo38KWW2bvqT2nANG5Y9p3wvkldIqg==" saltValue="Laqvq8PyCeW+TP6RJfY8A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75" t="s">
        <v>3</v>
      </c>
      <c r="D47" s="1175"/>
      <c r="E47" s="1176"/>
      <c r="F47" s="11">
        <v>22.97</v>
      </c>
      <c r="G47" s="12">
        <v>17.649999999999999</v>
      </c>
      <c r="H47" s="12">
        <v>17.84</v>
      </c>
      <c r="I47" s="12">
        <v>17.87</v>
      </c>
      <c r="J47" s="13">
        <v>19.98</v>
      </c>
    </row>
    <row r="48" spans="2:10" ht="57.75" customHeight="1" x14ac:dyDescent="0.2">
      <c r="B48" s="14"/>
      <c r="C48" s="1177" t="s">
        <v>4</v>
      </c>
      <c r="D48" s="1177"/>
      <c r="E48" s="1178"/>
      <c r="F48" s="15">
        <v>3.17</v>
      </c>
      <c r="G48" s="16">
        <v>3.03</v>
      </c>
      <c r="H48" s="16">
        <v>5.59</v>
      </c>
      <c r="I48" s="16">
        <v>6.11</v>
      </c>
      <c r="J48" s="17">
        <v>4.5</v>
      </c>
    </row>
    <row r="49" spans="2:10" ht="57.75" customHeight="1" thickBot="1" x14ac:dyDescent="0.25">
      <c r="B49" s="18"/>
      <c r="C49" s="1179" t="s">
        <v>5</v>
      </c>
      <c r="D49" s="1179"/>
      <c r="E49" s="1180"/>
      <c r="F49" s="19" t="s">
        <v>531</v>
      </c>
      <c r="G49" s="20" t="s">
        <v>532</v>
      </c>
      <c r="H49" s="20">
        <v>2.99</v>
      </c>
      <c r="I49" s="20" t="s">
        <v>533</v>
      </c>
      <c r="J49" s="21" t="s">
        <v>534</v>
      </c>
    </row>
    <row r="50" spans="2:10" ht="13.2" x14ac:dyDescent="0.2"/>
  </sheetData>
  <sheetProtection algorithmName="SHA-512" hashValue="bP/LazxGRqRC+qPIuterfunC6SxlY500Ox+Gcn4FGo57BpAwL3k7z8PExKJvDp5E8ivXJrsLZsyS5bUeIfh4cg==" saltValue="PfExhupQsbTb1EoeWdCuh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87" t="s">
        <v>535</v>
      </c>
      <c r="D34" s="1187"/>
      <c r="E34" s="1188"/>
      <c r="F34" s="32">
        <v>10.119999999999999</v>
      </c>
      <c r="G34" s="33">
        <v>9.7799999999999994</v>
      </c>
      <c r="H34" s="33">
        <v>10.95</v>
      </c>
      <c r="I34" s="33">
        <v>12.76</v>
      </c>
      <c r="J34" s="34">
        <v>14.23</v>
      </c>
      <c r="K34" s="22"/>
      <c r="L34" s="22"/>
      <c r="M34" s="22"/>
      <c r="N34" s="22"/>
      <c r="O34" s="22"/>
      <c r="P34" s="22"/>
    </row>
    <row r="35" spans="1:16" ht="39" customHeight="1" x14ac:dyDescent="0.2">
      <c r="A35" s="22"/>
      <c r="B35" s="35"/>
      <c r="C35" s="1181" t="s">
        <v>536</v>
      </c>
      <c r="D35" s="1182"/>
      <c r="E35" s="1183"/>
      <c r="F35" s="36">
        <v>3.13</v>
      </c>
      <c r="G35" s="37">
        <v>3.01</v>
      </c>
      <c r="H35" s="37">
        <v>5.58</v>
      </c>
      <c r="I35" s="37">
        <v>6.09</v>
      </c>
      <c r="J35" s="38">
        <v>4.4800000000000004</v>
      </c>
      <c r="K35" s="22"/>
      <c r="L35" s="22"/>
      <c r="M35" s="22"/>
      <c r="N35" s="22"/>
      <c r="O35" s="22"/>
      <c r="P35" s="22"/>
    </row>
    <row r="36" spans="1:16" ht="39" customHeight="1" x14ac:dyDescent="0.2">
      <c r="A36" s="22"/>
      <c r="B36" s="35"/>
      <c r="C36" s="1181" t="s">
        <v>537</v>
      </c>
      <c r="D36" s="1182"/>
      <c r="E36" s="1183"/>
      <c r="F36" s="36">
        <v>0.09</v>
      </c>
      <c r="G36" s="37">
        <v>7.0000000000000007E-2</v>
      </c>
      <c r="H36" s="37">
        <v>0.08</v>
      </c>
      <c r="I36" s="37">
        <v>0.09</v>
      </c>
      <c r="J36" s="38">
        <v>1.89</v>
      </c>
      <c r="K36" s="22"/>
      <c r="L36" s="22"/>
      <c r="M36" s="22"/>
      <c r="N36" s="22"/>
      <c r="O36" s="22"/>
      <c r="P36" s="22"/>
    </row>
    <row r="37" spans="1:16" ht="39" customHeight="1" x14ac:dyDescent="0.2">
      <c r="A37" s="22"/>
      <c r="B37" s="35"/>
      <c r="C37" s="1181" t="s">
        <v>538</v>
      </c>
      <c r="D37" s="1182"/>
      <c r="E37" s="1183"/>
      <c r="F37" s="36">
        <v>0.93</v>
      </c>
      <c r="G37" s="37">
        <v>1.01</v>
      </c>
      <c r="H37" s="37">
        <v>0.79</v>
      </c>
      <c r="I37" s="37">
        <v>0.47</v>
      </c>
      <c r="J37" s="38">
        <v>0.79</v>
      </c>
      <c r="K37" s="22"/>
      <c r="L37" s="22"/>
      <c r="M37" s="22"/>
      <c r="N37" s="22"/>
      <c r="O37" s="22"/>
      <c r="P37" s="22"/>
    </row>
    <row r="38" spans="1:16" ht="39" customHeight="1" x14ac:dyDescent="0.2">
      <c r="A38" s="22"/>
      <c r="B38" s="35"/>
      <c r="C38" s="1181" t="s">
        <v>539</v>
      </c>
      <c r="D38" s="1182"/>
      <c r="E38" s="1183"/>
      <c r="F38" s="36">
        <v>0.44</v>
      </c>
      <c r="G38" s="37">
        <v>0.43</v>
      </c>
      <c r="H38" s="37">
        <v>0.65</v>
      </c>
      <c r="I38" s="37">
        <v>0.73</v>
      </c>
      <c r="J38" s="38">
        <v>0.56000000000000005</v>
      </c>
      <c r="K38" s="22"/>
      <c r="L38" s="22"/>
      <c r="M38" s="22"/>
      <c r="N38" s="22"/>
      <c r="O38" s="22"/>
      <c r="P38" s="22"/>
    </row>
    <row r="39" spans="1:16" ht="39" customHeight="1" x14ac:dyDescent="0.2">
      <c r="A39" s="22"/>
      <c r="B39" s="35"/>
      <c r="C39" s="1181" t="s">
        <v>540</v>
      </c>
      <c r="D39" s="1182"/>
      <c r="E39" s="1183"/>
      <c r="F39" s="36" t="s">
        <v>488</v>
      </c>
      <c r="G39" s="37">
        <v>0.27</v>
      </c>
      <c r="H39" s="37">
        <v>0.26</v>
      </c>
      <c r="I39" s="37">
        <v>0.26</v>
      </c>
      <c r="J39" s="38">
        <v>0.28000000000000003</v>
      </c>
      <c r="K39" s="22"/>
      <c r="L39" s="22"/>
      <c r="M39" s="22"/>
      <c r="N39" s="22"/>
      <c r="O39" s="22"/>
      <c r="P39" s="22"/>
    </row>
    <row r="40" spans="1:16" ht="39" customHeight="1" x14ac:dyDescent="0.2">
      <c r="A40" s="22"/>
      <c r="B40" s="35"/>
      <c r="C40" s="1181" t="s">
        <v>541</v>
      </c>
      <c r="D40" s="1182"/>
      <c r="E40" s="1183"/>
      <c r="F40" s="36">
        <v>1.5</v>
      </c>
      <c r="G40" s="37">
        <v>1.59</v>
      </c>
      <c r="H40" s="37">
        <v>1.91</v>
      </c>
      <c r="I40" s="37">
        <v>2.14</v>
      </c>
      <c r="J40" s="38">
        <v>0.1</v>
      </c>
      <c r="K40" s="22"/>
      <c r="L40" s="22"/>
      <c r="M40" s="22"/>
      <c r="N40" s="22"/>
      <c r="O40" s="22"/>
      <c r="P40" s="22"/>
    </row>
    <row r="41" spans="1:16" ht="39" customHeight="1" x14ac:dyDescent="0.2">
      <c r="A41" s="22"/>
      <c r="B41" s="35"/>
      <c r="C41" s="1181" t="s">
        <v>542</v>
      </c>
      <c r="D41" s="1182"/>
      <c r="E41" s="1183"/>
      <c r="F41" s="36">
        <v>0.03</v>
      </c>
      <c r="G41" s="37">
        <v>0.01</v>
      </c>
      <c r="H41" s="37">
        <v>0</v>
      </c>
      <c r="I41" s="37">
        <v>0</v>
      </c>
      <c r="J41" s="38">
        <v>0.01</v>
      </c>
      <c r="K41" s="22"/>
      <c r="L41" s="22"/>
      <c r="M41" s="22"/>
      <c r="N41" s="22"/>
      <c r="O41" s="22"/>
      <c r="P41" s="22"/>
    </row>
    <row r="42" spans="1:16" ht="39" customHeight="1" x14ac:dyDescent="0.2">
      <c r="A42" s="22"/>
      <c r="B42" s="39"/>
      <c r="C42" s="1181" t="s">
        <v>543</v>
      </c>
      <c r="D42" s="1182"/>
      <c r="E42" s="1183"/>
      <c r="F42" s="36" t="s">
        <v>488</v>
      </c>
      <c r="G42" s="37" t="s">
        <v>488</v>
      </c>
      <c r="H42" s="37" t="s">
        <v>488</v>
      </c>
      <c r="I42" s="37" t="s">
        <v>488</v>
      </c>
      <c r="J42" s="38" t="s">
        <v>488</v>
      </c>
      <c r="K42" s="22"/>
      <c r="L42" s="22"/>
      <c r="M42" s="22"/>
      <c r="N42" s="22"/>
      <c r="O42" s="22"/>
      <c r="P42" s="22"/>
    </row>
    <row r="43" spans="1:16" ht="39" customHeight="1" thickBot="1" x14ac:dyDescent="0.25">
      <c r="A43" s="22"/>
      <c r="B43" s="40"/>
      <c r="C43" s="1184" t="s">
        <v>544</v>
      </c>
      <c r="D43" s="1185"/>
      <c r="E43" s="1186"/>
      <c r="F43" s="41">
        <v>0.37</v>
      </c>
      <c r="G43" s="42" t="s">
        <v>488</v>
      </c>
      <c r="H43" s="42" t="s">
        <v>488</v>
      </c>
      <c r="I43" s="42" t="s">
        <v>488</v>
      </c>
      <c r="J43" s="43" t="s">
        <v>488</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b4SeUXT33mCdQ32jelHiWpx/ywWm6v//2rGinqPFu2kndFoq+qbrYrgNRQ6KC67wEA5k8PoVphLQfU3pmJSO8Q==" saltValue="a05WtmjjRVcS5ucBLwx6n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2">
      <c r="A45" s="48"/>
      <c r="B45" s="1212" t="s">
        <v>9</v>
      </c>
      <c r="C45" s="1213"/>
      <c r="D45" s="58"/>
      <c r="E45" s="1218" t="s">
        <v>10</v>
      </c>
      <c r="F45" s="1218"/>
      <c r="G45" s="1218"/>
      <c r="H45" s="1218"/>
      <c r="I45" s="1218"/>
      <c r="J45" s="1219"/>
      <c r="K45" s="59">
        <v>4739</v>
      </c>
      <c r="L45" s="60">
        <v>4645</v>
      </c>
      <c r="M45" s="60">
        <v>4334</v>
      </c>
      <c r="N45" s="60">
        <v>3885</v>
      </c>
      <c r="O45" s="61">
        <v>3318</v>
      </c>
      <c r="P45" s="48"/>
      <c r="Q45" s="48"/>
      <c r="R45" s="48"/>
      <c r="S45" s="48"/>
      <c r="T45" s="48"/>
      <c r="U45" s="48"/>
    </row>
    <row r="46" spans="1:21" ht="30.75" customHeight="1" x14ac:dyDescent="0.2">
      <c r="A46" s="48"/>
      <c r="B46" s="1214"/>
      <c r="C46" s="1215"/>
      <c r="D46" s="62"/>
      <c r="E46" s="1191" t="s">
        <v>11</v>
      </c>
      <c r="F46" s="1191"/>
      <c r="G46" s="1191"/>
      <c r="H46" s="1191"/>
      <c r="I46" s="1191"/>
      <c r="J46" s="1192"/>
      <c r="K46" s="63" t="s">
        <v>488</v>
      </c>
      <c r="L46" s="64" t="s">
        <v>488</v>
      </c>
      <c r="M46" s="64" t="s">
        <v>488</v>
      </c>
      <c r="N46" s="64" t="s">
        <v>488</v>
      </c>
      <c r="O46" s="65" t="s">
        <v>488</v>
      </c>
      <c r="P46" s="48"/>
      <c r="Q46" s="48"/>
      <c r="R46" s="48"/>
      <c r="S46" s="48"/>
      <c r="T46" s="48"/>
      <c r="U46" s="48"/>
    </row>
    <row r="47" spans="1:21" ht="30.75" customHeight="1" x14ac:dyDescent="0.2">
      <c r="A47" s="48"/>
      <c r="B47" s="1214"/>
      <c r="C47" s="1215"/>
      <c r="D47" s="62"/>
      <c r="E47" s="1191" t="s">
        <v>12</v>
      </c>
      <c r="F47" s="1191"/>
      <c r="G47" s="1191"/>
      <c r="H47" s="1191"/>
      <c r="I47" s="1191"/>
      <c r="J47" s="1192"/>
      <c r="K47" s="63" t="s">
        <v>488</v>
      </c>
      <c r="L47" s="64" t="s">
        <v>488</v>
      </c>
      <c r="M47" s="64" t="s">
        <v>488</v>
      </c>
      <c r="N47" s="64" t="s">
        <v>488</v>
      </c>
      <c r="O47" s="65" t="s">
        <v>488</v>
      </c>
      <c r="P47" s="48"/>
      <c r="Q47" s="48"/>
      <c r="R47" s="48"/>
      <c r="S47" s="48"/>
      <c r="T47" s="48"/>
      <c r="U47" s="48"/>
    </row>
    <row r="48" spans="1:21" ht="30.75" customHeight="1" x14ac:dyDescent="0.2">
      <c r="A48" s="48"/>
      <c r="B48" s="1214"/>
      <c r="C48" s="1215"/>
      <c r="D48" s="62"/>
      <c r="E48" s="1191" t="s">
        <v>13</v>
      </c>
      <c r="F48" s="1191"/>
      <c r="G48" s="1191"/>
      <c r="H48" s="1191"/>
      <c r="I48" s="1191"/>
      <c r="J48" s="1192"/>
      <c r="K48" s="63">
        <v>386</v>
      </c>
      <c r="L48" s="64">
        <v>338</v>
      </c>
      <c r="M48" s="64">
        <v>319</v>
      </c>
      <c r="N48" s="64">
        <v>362</v>
      </c>
      <c r="O48" s="65">
        <v>310</v>
      </c>
      <c r="P48" s="48"/>
      <c r="Q48" s="48"/>
      <c r="R48" s="48"/>
      <c r="S48" s="48"/>
      <c r="T48" s="48"/>
      <c r="U48" s="48"/>
    </row>
    <row r="49" spans="1:21" ht="30.75" customHeight="1" x14ac:dyDescent="0.2">
      <c r="A49" s="48"/>
      <c r="B49" s="1214"/>
      <c r="C49" s="1215"/>
      <c r="D49" s="62"/>
      <c r="E49" s="1191" t="s">
        <v>14</v>
      </c>
      <c r="F49" s="1191"/>
      <c r="G49" s="1191"/>
      <c r="H49" s="1191"/>
      <c r="I49" s="1191"/>
      <c r="J49" s="1192"/>
      <c r="K49" s="63">
        <v>249</v>
      </c>
      <c r="L49" s="64">
        <v>232</v>
      </c>
      <c r="M49" s="64">
        <v>95</v>
      </c>
      <c r="N49" s="64">
        <v>10</v>
      </c>
      <c r="O49" s="65">
        <v>8</v>
      </c>
      <c r="P49" s="48"/>
      <c r="Q49" s="48"/>
      <c r="R49" s="48"/>
      <c r="S49" s="48"/>
      <c r="T49" s="48"/>
      <c r="U49" s="48"/>
    </row>
    <row r="50" spans="1:21" ht="30.75" customHeight="1" x14ac:dyDescent="0.2">
      <c r="A50" s="48"/>
      <c r="B50" s="1214"/>
      <c r="C50" s="1215"/>
      <c r="D50" s="62"/>
      <c r="E50" s="1191" t="s">
        <v>15</v>
      </c>
      <c r="F50" s="1191"/>
      <c r="G50" s="1191"/>
      <c r="H50" s="1191"/>
      <c r="I50" s="1191"/>
      <c r="J50" s="1192"/>
      <c r="K50" s="63">
        <v>0</v>
      </c>
      <c r="L50" s="64">
        <v>0</v>
      </c>
      <c r="M50" s="64">
        <v>0</v>
      </c>
      <c r="N50" s="64">
        <v>0</v>
      </c>
      <c r="O50" s="65">
        <v>0</v>
      </c>
      <c r="P50" s="48"/>
      <c r="Q50" s="48"/>
      <c r="R50" s="48"/>
      <c r="S50" s="48"/>
      <c r="T50" s="48"/>
      <c r="U50" s="48"/>
    </row>
    <row r="51" spans="1:21" ht="30.75" customHeight="1" x14ac:dyDescent="0.2">
      <c r="A51" s="48"/>
      <c r="B51" s="1216"/>
      <c r="C51" s="1217"/>
      <c r="D51" s="66"/>
      <c r="E51" s="1191" t="s">
        <v>16</v>
      </c>
      <c r="F51" s="1191"/>
      <c r="G51" s="1191"/>
      <c r="H51" s="1191"/>
      <c r="I51" s="1191"/>
      <c r="J51" s="1192"/>
      <c r="K51" s="63">
        <v>0</v>
      </c>
      <c r="L51" s="64">
        <v>0</v>
      </c>
      <c r="M51" s="64" t="s">
        <v>488</v>
      </c>
      <c r="N51" s="64" t="s">
        <v>488</v>
      </c>
      <c r="O51" s="65" t="s">
        <v>488</v>
      </c>
      <c r="P51" s="48"/>
      <c r="Q51" s="48"/>
      <c r="R51" s="48"/>
      <c r="S51" s="48"/>
      <c r="T51" s="48"/>
      <c r="U51" s="48"/>
    </row>
    <row r="52" spans="1:21" ht="30.75" customHeight="1" x14ac:dyDescent="0.2">
      <c r="A52" s="48"/>
      <c r="B52" s="1189" t="s">
        <v>17</v>
      </c>
      <c r="C52" s="1190"/>
      <c r="D52" s="66"/>
      <c r="E52" s="1191" t="s">
        <v>18</v>
      </c>
      <c r="F52" s="1191"/>
      <c r="G52" s="1191"/>
      <c r="H52" s="1191"/>
      <c r="I52" s="1191"/>
      <c r="J52" s="1192"/>
      <c r="K52" s="63">
        <v>3923</v>
      </c>
      <c r="L52" s="64">
        <v>3827</v>
      </c>
      <c r="M52" s="64">
        <v>3505</v>
      </c>
      <c r="N52" s="64">
        <v>3014</v>
      </c>
      <c r="O52" s="65">
        <v>2642</v>
      </c>
      <c r="P52" s="48"/>
      <c r="Q52" s="48"/>
      <c r="R52" s="48"/>
      <c r="S52" s="48"/>
      <c r="T52" s="48"/>
      <c r="U52" s="48"/>
    </row>
    <row r="53" spans="1:21" ht="30.75" customHeight="1" thickBot="1" x14ac:dyDescent="0.25">
      <c r="A53" s="48"/>
      <c r="B53" s="1193" t="s">
        <v>19</v>
      </c>
      <c r="C53" s="1194"/>
      <c r="D53" s="67"/>
      <c r="E53" s="1195" t="s">
        <v>20</v>
      </c>
      <c r="F53" s="1195"/>
      <c r="G53" s="1195"/>
      <c r="H53" s="1195"/>
      <c r="I53" s="1195"/>
      <c r="J53" s="1196"/>
      <c r="K53" s="68">
        <v>1451</v>
      </c>
      <c r="L53" s="69">
        <v>1388</v>
      </c>
      <c r="M53" s="69">
        <v>1243</v>
      </c>
      <c r="N53" s="69">
        <v>1243</v>
      </c>
      <c r="O53" s="70">
        <v>994</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545</v>
      </c>
      <c r="L57" s="81" t="s">
        <v>546</v>
      </c>
      <c r="M57" s="81" t="s">
        <v>547</v>
      </c>
      <c r="N57" s="81" t="s">
        <v>548</v>
      </c>
      <c r="O57" s="82" t="s">
        <v>549</v>
      </c>
      <c r="P57" s="48"/>
      <c r="Q57" s="48"/>
      <c r="R57" s="48"/>
      <c r="S57" s="48"/>
      <c r="T57" s="48"/>
      <c r="U57" s="48"/>
    </row>
    <row r="58" spans="1:21" ht="31.5" customHeight="1" x14ac:dyDescent="0.2">
      <c r="B58" s="1197" t="s">
        <v>24</v>
      </c>
      <c r="C58" s="1198"/>
      <c r="D58" s="1203" t="s">
        <v>25</v>
      </c>
      <c r="E58" s="1204"/>
      <c r="F58" s="1204"/>
      <c r="G58" s="1204"/>
      <c r="H58" s="1204"/>
      <c r="I58" s="1204"/>
      <c r="J58" s="1205"/>
      <c r="K58" s="83"/>
      <c r="L58" s="84"/>
      <c r="M58" s="84"/>
      <c r="N58" s="84"/>
      <c r="O58" s="85"/>
    </row>
    <row r="59" spans="1:21" ht="31.5" customHeight="1" x14ac:dyDescent="0.2">
      <c r="B59" s="1199"/>
      <c r="C59" s="1200"/>
      <c r="D59" s="1206" t="s">
        <v>26</v>
      </c>
      <c r="E59" s="1207"/>
      <c r="F59" s="1207"/>
      <c r="G59" s="1207"/>
      <c r="H59" s="1207"/>
      <c r="I59" s="1207"/>
      <c r="J59" s="1208"/>
      <c r="K59" s="86"/>
      <c r="L59" s="87"/>
      <c r="M59" s="87"/>
      <c r="N59" s="87"/>
      <c r="O59" s="88"/>
    </row>
    <row r="60" spans="1:21" ht="31.5" customHeight="1" thickBot="1" x14ac:dyDescent="0.25">
      <c r="B60" s="1201"/>
      <c r="C60" s="1202"/>
      <c r="D60" s="1209" t="s">
        <v>27</v>
      </c>
      <c r="E60" s="1210"/>
      <c r="F60" s="1210"/>
      <c r="G60" s="1210"/>
      <c r="H60" s="1210"/>
      <c r="I60" s="1210"/>
      <c r="J60" s="1211"/>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Uv1UJwQCjVvLxmYkG+hr/QWo9utPOBL2L6vP1vTvyX2ZZqCxDU7NRQ/WhC58lwe1Cus71jw/0QWKNUCQLN8Wnw==" saltValue="S/twSjrqAsxm92uvPyLRL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49"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526</v>
      </c>
      <c r="J40" s="103" t="s">
        <v>527</v>
      </c>
      <c r="K40" s="103" t="s">
        <v>528</v>
      </c>
      <c r="L40" s="103" t="s">
        <v>529</v>
      </c>
      <c r="M40" s="104" t="s">
        <v>530</v>
      </c>
    </row>
    <row r="41" spans="2:13" ht="27.75" customHeight="1" x14ac:dyDescent="0.2">
      <c r="B41" s="1232" t="s">
        <v>30</v>
      </c>
      <c r="C41" s="1233"/>
      <c r="D41" s="105"/>
      <c r="E41" s="1234" t="s">
        <v>31</v>
      </c>
      <c r="F41" s="1234"/>
      <c r="G41" s="1234"/>
      <c r="H41" s="1235"/>
      <c r="I41" s="355">
        <v>27727</v>
      </c>
      <c r="J41" s="356">
        <v>24586</v>
      </c>
      <c r="K41" s="356">
        <v>21868</v>
      </c>
      <c r="L41" s="356">
        <v>20243</v>
      </c>
      <c r="M41" s="357">
        <v>19218</v>
      </c>
    </row>
    <row r="42" spans="2:13" ht="27.75" customHeight="1" x14ac:dyDescent="0.2">
      <c r="B42" s="1222"/>
      <c r="C42" s="1223"/>
      <c r="D42" s="106"/>
      <c r="E42" s="1226" t="s">
        <v>32</v>
      </c>
      <c r="F42" s="1226"/>
      <c r="G42" s="1226"/>
      <c r="H42" s="1227"/>
      <c r="I42" s="358" t="s">
        <v>488</v>
      </c>
      <c r="J42" s="359" t="s">
        <v>488</v>
      </c>
      <c r="K42" s="359" t="s">
        <v>488</v>
      </c>
      <c r="L42" s="359" t="s">
        <v>488</v>
      </c>
      <c r="M42" s="360" t="s">
        <v>488</v>
      </c>
    </row>
    <row r="43" spans="2:13" ht="27.75" customHeight="1" x14ac:dyDescent="0.2">
      <c r="B43" s="1222"/>
      <c r="C43" s="1223"/>
      <c r="D43" s="106"/>
      <c r="E43" s="1226" t="s">
        <v>33</v>
      </c>
      <c r="F43" s="1226"/>
      <c r="G43" s="1226"/>
      <c r="H43" s="1227"/>
      <c r="I43" s="358">
        <v>2991</v>
      </c>
      <c r="J43" s="359">
        <v>2722</v>
      </c>
      <c r="K43" s="359">
        <v>2341</v>
      </c>
      <c r="L43" s="359">
        <v>1968</v>
      </c>
      <c r="M43" s="360">
        <v>1659</v>
      </c>
    </row>
    <row r="44" spans="2:13" ht="27.75" customHeight="1" x14ac:dyDescent="0.2">
      <c r="B44" s="1222"/>
      <c r="C44" s="1223"/>
      <c r="D44" s="106"/>
      <c r="E44" s="1226" t="s">
        <v>34</v>
      </c>
      <c r="F44" s="1226"/>
      <c r="G44" s="1226"/>
      <c r="H44" s="1227"/>
      <c r="I44" s="358">
        <v>504</v>
      </c>
      <c r="J44" s="359">
        <v>338</v>
      </c>
      <c r="K44" s="359">
        <v>199</v>
      </c>
      <c r="L44" s="359">
        <v>16</v>
      </c>
      <c r="M44" s="360">
        <v>5</v>
      </c>
    </row>
    <row r="45" spans="2:13" ht="27.75" customHeight="1" x14ac:dyDescent="0.2">
      <c r="B45" s="1222"/>
      <c r="C45" s="1223"/>
      <c r="D45" s="106"/>
      <c r="E45" s="1226" t="s">
        <v>35</v>
      </c>
      <c r="F45" s="1226"/>
      <c r="G45" s="1226"/>
      <c r="H45" s="1227"/>
      <c r="I45" s="358">
        <v>4165</v>
      </c>
      <c r="J45" s="359">
        <v>4128</v>
      </c>
      <c r="K45" s="359">
        <v>4584</v>
      </c>
      <c r="L45" s="359">
        <v>4472</v>
      </c>
      <c r="M45" s="360">
        <v>4426</v>
      </c>
    </row>
    <row r="46" spans="2:13" ht="27.75" customHeight="1" x14ac:dyDescent="0.2">
      <c r="B46" s="1222"/>
      <c r="C46" s="1223"/>
      <c r="D46" s="107"/>
      <c r="E46" s="1226" t="s">
        <v>36</v>
      </c>
      <c r="F46" s="1226"/>
      <c r="G46" s="1226"/>
      <c r="H46" s="1227"/>
      <c r="I46" s="358" t="s">
        <v>488</v>
      </c>
      <c r="J46" s="359" t="s">
        <v>488</v>
      </c>
      <c r="K46" s="359" t="s">
        <v>488</v>
      </c>
      <c r="L46" s="359" t="s">
        <v>488</v>
      </c>
      <c r="M46" s="360" t="s">
        <v>488</v>
      </c>
    </row>
    <row r="47" spans="2:13" ht="27.75" customHeight="1" x14ac:dyDescent="0.2">
      <c r="B47" s="1222"/>
      <c r="C47" s="1223"/>
      <c r="D47" s="108"/>
      <c r="E47" s="1236" t="s">
        <v>37</v>
      </c>
      <c r="F47" s="1237"/>
      <c r="G47" s="1237"/>
      <c r="H47" s="1238"/>
      <c r="I47" s="358" t="s">
        <v>488</v>
      </c>
      <c r="J47" s="359" t="s">
        <v>488</v>
      </c>
      <c r="K47" s="359" t="s">
        <v>488</v>
      </c>
      <c r="L47" s="359" t="s">
        <v>488</v>
      </c>
      <c r="M47" s="360" t="s">
        <v>488</v>
      </c>
    </row>
    <row r="48" spans="2:13" ht="27.75" customHeight="1" x14ac:dyDescent="0.2">
      <c r="B48" s="1222"/>
      <c r="C48" s="1223"/>
      <c r="D48" s="106"/>
      <c r="E48" s="1226" t="s">
        <v>38</v>
      </c>
      <c r="F48" s="1226"/>
      <c r="G48" s="1226"/>
      <c r="H48" s="1227"/>
      <c r="I48" s="358" t="s">
        <v>488</v>
      </c>
      <c r="J48" s="359" t="s">
        <v>488</v>
      </c>
      <c r="K48" s="359" t="s">
        <v>488</v>
      </c>
      <c r="L48" s="359" t="s">
        <v>488</v>
      </c>
      <c r="M48" s="360" t="s">
        <v>488</v>
      </c>
    </row>
    <row r="49" spans="2:13" ht="27.75" customHeight="1" x14ac:dyDescent="0.2">
      <c r="B49" s="1224"/>
      <c r="C49" s="1225"/>
      <c r="D49" s="106"/>
      <c r="E49" s="1226" t="s">
        <v>39</v>
      </c>
      <c r="F49" s="1226"/>
      <c r="G49" s="1226"/>
      <c r="H49" s="1227"/>
      <c r="I49" s="358" t="s">
        <v>488</v>
      </c>
      <c r="J49" s="359" t="s">
        <v>488</v>
      </c>
      <c r="K49" s="359" t="s">
        <v>488</v>
      </c>
      <c r="L49" s="359" t="s">
        <v>488</v>
      </c>
      <c r="M49" s="360" t="s">
        <v>488</v>
      </c>
    </row>
    <row r="50" spans="2:13" ht="27.75" customHeight="1" x14ac:dyDescent="0.2">
      <c r="B50" s="1220" t="s">
        <v>40</v>
      </c>
      <c r="C50" s="1221"/>
      <c r="D50" s="109"/>
      <c r="E50" s="1226" t="s">
        <v>41</v>
      </c>
      <c r="F50" s="1226"/>
      <c r="G50" s="1226"/>
      <c r="H50" s="1227"/>
      <c r="I50" s="358">
        <v>6764</v>
      </c>
      <c r="J50" s="359">
        <v>5950</v>
      </c>
      <c r="K50" s="359">
        <v>6303</v>
      </c>
      <c r="L50" s="359">
        <v>6358</v>
      </c>
      <c r="M50" s="360">
        <v>6763</v>
      </c>
    </row>
    <row r="51" spans="2:13" ht="27.75" customHeight="1" x14ac:dyDescent="0.2">
      <c r="B51" s="1222"/>
      <c r="C51" s="1223"/>
      <c r="D51" s="106"/>
      <c r="E51" s="1226" t="s">
        <v>42</v>
      </c>
      <c r="F51" s="1226"/>
      <c r="G51" s="1226"/>
      <c r="H51" s="1227"/>
      <c r="I51" s="358">
        <v>67</v>
      </c>
      <c r="J51" s="359">
        <v>52</v>
      </c>
      <c r="K51" s="359">
        <v>36</v>
      </c>
      <c r="L51" s="359">
        <v>28</v>
      </c>
      <c r="M51" s="360">
        <v>23</v>
      </c>
    </row>
    <row r="52" spans="2:13" ht="27.75" customHeight="1" x14ac:dyDescent="0.2">
      <c r="B52" s="1224"/>
      <c r="C52" s="1225"/>
      <c r="D52" s="106"/>
      <c r="E52" s="1226" t="s">
        <v>43</v>
      </c>
      <c r="F52" s="1226"/>
      <c r="G52" s="1226"/>
      <c r="H52" s="1227"/>
      <c r="I52" s="358">
        <v>23397</v>
      </c>
      <c r="J52" s="359">
        <v>20907</v>
      </c>
      <c r="K52" s="359">
        <v>18617</v>
      </c>
      <c r="L52" s="359">
        <v>17086</v>
      </c>
      <c r="M52" s="360">
        <v>16538</v>
      </c>
    </row>
    <row r="53" spans="2:13" ht="27.75" customHeight="1" thickBot="1" x14ac:dyDescent="0.25">
      <c r="B53" s="1228" t="s">
        <v>19</v>
      </c>
      <c r="C53" s="1229"/>
      <c r="D53" s="110"/>
      <c r="E53" s="1230" t="s">
        <v>44</v>
      </c>
      <c r="F53" s="1230"/>
      <c r="G53" s="1230"/>
      <c r="H53" s="1231"/>
      <c r="I53" s="361">
        <v>5159</v>
      </c>
      <c r="J53" s="362">
        <v>4864</v>
      </c>
      <c r="K53" s="362">
        <v>4036</v>
      </c>
      <c r="L53" s="362">
        <v>3227</v>
      </c>
      <c r="M53" s="363">
        <v>1984</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fIZ9XcDhX3dMfPw2Yw4MFzfF0TLaRsrJ6p6LFeMKY601V5vcKul6ksjVfxM8EOY/0fQu7vxCA59IXV4noIpv1Q==" saltValue="J0qTv7LktJcTkF8YHNUoo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7"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528</v>
      </c>
      <c r="G54" s="119" t="s">
        <v>529</v>
      </c>
      <c r="H54" s="120" t="s">
        <v>530</v>
      </c>
    </row>
    <row r="55" spans="2:8" ht="52.5" customHeight="1" x14ac:dyDescent="0.2">
      <c r="B55" s="121"/>
      <c r="C55" s="1247" t="s">
        <v>46</v>
      </c>
      <c r="D55" s="1247"/>
      <c r="E55" s="1248"/>
      <c r="F55" s="122">
        <v>3011</v>
      </c>
      <c r="G55" s="122">
        <v>2851</v>
      </c>
      <c r="H55" s="123">
        <v>3090</v>
      </c>
    </row>
    <row r="56" spans="2:8" ht="52.5" customHeight="1" x14ac:dyDescent="0.2">
      <c r="B56" s="124"/>
      <c r="C56" s="1249" t="s">
        <v>47</v>
      </c>
      <c r="D56" s="1249"/>
      <c r="E56" s="1250"/>
      <c r="F56" s="125">
        <v>55</v>
      </c>
      <c r="G56" s="125">
        <v>52</v>
      </c>
      <c r="H56" s="126">
        <v>50</v>
      </c>
    </row>
    <row r="57" spans="2:8" ht="53.25" customHeight="1" x14ac:dyDescent="0.2">
      <c r="B57" s="124"/>
      <c r="C57" s="1251" t="s">
        <v>48</v>
      </c>
      <c r="D57" s="1251"/>
      <c r="E57" s="1252"/>
      <c r="F57" s="127">
        <v>4381</v>
      </c>
      <c r="G57" s="127">
        <v>4227</v>
      </c>
      <c r="H57" s="128">
        <v>3942</v>
      </c>
    </row>
    <row r="58" spans="2:8" ht="45.75" customHeight="1" x14ac:dyDescent="0.2">
      <c r="B58" s="129"/>
      <c r="C58" s="1239" t="s">
        <v>568</v>
      </c>
      <c r="D58" s="1240"/>
      <c r="E58" s="1241"/>
      <c r="F58" s="130">
        <v>1633</v>
      </c>
      <c r="G58" s="130">
        <v>1822</v>
      </c>
      <c r="H58" s="131">
        <v>2004</v>
      </c>
    </row>
    <row r="59" spans="2:8" ht="45.75" customHeight="1" x14ac:dyDescent="0.2">
      <c r="B59" s="129"/>
      <c r="C59" s="1239" t="s">
        <v>569</v>
      </c>
      <c r="D59" s="1240"/>
      <c r="E59" s="1241"/>
      <c r="F59" s="130">
        <v>1960</v>
      </c>
      <c r="G59" s="130">
        <v>1642</v>
      </c>
      <c r="H59" s="131">
        <v>1208</v>
      </c>
    </row>
    <row r="60" spans="2:8" ht="45.75" customHeight="1" x14ac:dyDescent="0.2">
      <c r="B60" s="129"/>
      <c r="C60" s="1239" t="s">
        <v>570</v>
      </c>
      <c r="D60" s="1240"/>
      <c r="E60" s="1241"/>
      <c r="F60" s="130">
        <v>251</v>
      </c>
      <c r="G60" s="130">
        <v>241</v>
      </c>
      <c r="H60" s="131">
        <v>236</v>
      </c>
    </row>
    <row r="61" spans="2:8" ht="45.75" customHeight="1" x14ac:dyDescent="0.2">
      <c r="B61" s="129"/>
      <c r="C61" s="1239" t="s">
        <v>571</v>
      </c>
      <c r="D61" s="1240"/>
      <c r="E61" s="1241"/>
      <c r="F61" s="130">
        <v>148</v>
      </c>
      <c r="G61" s="130">
        <v>148</v>
      </c>
      <c r="H61" s="131">
        <v>148</v>
      </c>
    </row>
    <row r="62" spans="2:8" ht="45.75" customHeight="1" thickBot="1" x14ac:dyDescent="0.25">
      <c r="B62" s="132"/>
      <c r="C62" s="1242" t="s">
        <v>572</v>
      </c>
      <c r="D62" s="1243"/>
      <c r="E62" s="1244"/>
      <c r="F62" s="133">
        <v>144</v>
      </c>
      <c r="G62" s="133">
        <v>144</v>
      </c>
      <c r="H62" s="134">
        <v>144</v>
      </c>
    </row>
    <row r="63" spans="2:8" ht="52.5" customHeight="1" thickBot="1" x14ac:dyDescent="0.25">
      <c r="B63" s="135"/>
      <c r="C63" s="1245" t="s">
        <v>49</v>
      </c>
      <c r="D63" s="1245"/>
      <c r="E63" s="1246"/>
      <c r="F63" s="136">
        <v>7446</v>
      </c>
      <c r="G63" s="136">
        <v>7130</v>
      </c>
      <c r="H63" s="137">
        <v>7081</v>
      </c>
    </row>
    <row r="64" spans="2:8" ht="13.2" x14ac:dyDescent="0.2"/>
  </sheetData>
  <sheetProtection algorithmName="SHA-512" hashValue="fJQOOpkv4kDB5ODcrAYqwi6dH0fHLClRrxOgqHn60UNxmJkau8la6n+y8A5Pz896T/DUMdm2imqU5zmEHjuyDQ==" saltValue="11N7H63XR/1nlVn1mid3J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8A94F-BBDA-4A0D-9DA7-AC5F446F93EF}">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366" customWidth="1"/>
    <col min="2" max="107" width="2.44140625" style="366" customWidth="1"/>
    <col min="108" max="108" width="6.109375" style="373" customWidth="1"/>
    <col min="109" max="109" width="5.88671875" style="372" customWidth="1"/>
    <col min="110" max="16384" width="8.66406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59" customFormat="1" ht="13.2"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59" customFormat="1" ht="13.2"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59" customFormat="1" ht="13.2"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59" customFormat="1" ht="13.2"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59" customFormat="1" ht="13.2"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59" customFormat="1" ht="13.2"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59" customFormat="1" ht="13.2"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59" customFormat="1" ht="13.2"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59" customFormat="1" ht="13.2"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59" customFormat="1" ht="13.2"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59" customFormat="1" ht="13.2"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59" customFormat="1" ht="13.2"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59" customFormat="1" ht="13.2"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59" customFormat="1" ht="13.2"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59" customFormat="1" ht="13.2"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2" x14ac:dyDescent="0.2">
      <c r="DD19" s="366"/>
      <c r="DE19" s="366"/>
    </row>
    <row r="20" spans="1:109" ht="13.2"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2" x14ac:dyDescent="0.2">
      <c r="B23" s="372"/>
    </row>
    <row r="24" spans="1:109" ht="13.2" x14ac:dyDescent="0.2">
      <c r="B24" s="372"/>
    </row>
    <row r="25" spans="1:109" ht="13.2" x14ac:dyDescent="0.2">
      <c r="B25" s="372"/>
    </row>
    <row r="26" spans="1:109" ht="13.2" x14ac:dyDescent="0.2">
      <c r="B26" s="372"/>
    </row>
    <row r="27" spans="1:109" ht="13.2" x14ac:dyDescent="0.2">
      <c r="B27" s="372"/>
    </row>
    <row r="28" spans="1:109" ht="13.2" x14ac:dyDescent="0.2">
      <c r="B28" s="372"/>
    </row>
    <row r="29" spans="1:109" ht="13.2" x14ac:dyDescent="0.2">
      <c r="B29" s="372"/>
    </row>
    <row r="30" spans="1:109" ht="13.2" x14ac:dyDescent="0.2">
      <c r="B30" s="372"/>
    </row>
    <row r="31" spans="1:109" ht="13.2" x14ac:dyDescent="0.2">
      <c r="B31" s="372"/>
    </row>
    <row r="32" spans="1:109" ht="13.2" x14ac:dyDescent="0.2">
      <c r="B32" s="372"/>
    </row>
    <row r="33" spans="2:109" ht="13.2" x14ac:dyDescent="0.2">
      <c r="B33" s="372"/>
    </row>
    <row r="34" spans="2:109" ht="13.2" x14ac:dyDescent="0.2">
      <c r="B34" s="372"/>
    </row>
    <row r="35" spans="2:109" ht="13.2" x14ac:dyDescent="0.2">
      <c r="B35" s="372"/>
    </row>
    <row r="36" spans="2:109" ht="13.2" x14ac:dyDescent="0.2">
      <c r="B36" s="372"/>
    </row>
    <row r="37" spans="2:109" ht="13.2" x14ac:dyDescent="0.2">
      <c r="B37" s="372"/>
    </row>
    <row r="38" spans="2:109" ht="13.2" x14ac:dyDescent="0.2">
      <c r="B38" s="372"/>
    </row>
    <row r="39" spans="2:109" ht="13.2"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2" x14ac:dyDescent="0.2">
      <c r="B40" s="377"/>
      <c r="DD40" s="377"/>
      <c r="DE40" s="366"/>
    </row>
    <row r="41" spans="2:109" ht="16.2" x14ac:dyDescent="0.2">
      <c r="B41" s="378" t="s">
        <v>575</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2" x14ac:dyDescent="0.2">
      <c r="B42" s="372"/>
      <c r="G42" s="379"/>
      <c r="I42" s="380"/>
      <c r="J42" s="380"/>
      <c r="K42" s="380"/>
      <c r="AM42" s="379"/>
      <c r="AN42" s="379" t="s">
        <v>576</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1" t="s">
        <v>584</v>
      </c>
      <c r="AO43" s="1262"/>
      <c r="AP43" s="1262"/>
      <c r="AQ43" s="1262"/>
      <c r="AR43" s="1262"/>
      <c r="AS43" s="1262"/>
      <c r="AT43" s="1262"/>
      <c r="AU43" s="1262"/>
      <c r="AV43" s="1262"/>
      <c r="AW43" s="1262"/>
      <c r="AX43" s="1262"/>
      <c r="AY43" s="1262"/>
      <c r="AZ43" s="1262"/>
      <c r="BA43" s="1262"/>
      <c r="BB43" s="1262"/>
      <c r="BC43" s="1262"/>
      <c r="BD43" s="1262"/>
      <c r="BE43" s="1262"/>
      <c r="BF43" s="1262"/>
      <c r="BG43" s="1262"/>
      <c r="BH43" s="1262"/>
      <c r="BI43" s="1262"/>
      <c r="BJ43" s="1262"/>
      <c r="BK43" s="1262"/>
      <c r="BL43" s="1262"/>
      <c r="BM43" s="1262"/>
      <c r="BN43" s="1262"/>
      <c r="BO43" s="1262"/>
      <c r="BP43" s="1262"/>
      <c r="BQ43" s="1262"/>
      <c r="BR43" s="1262"/>
      <c r="BS43" s="1262"/>
      <c r="BT43" s="1262"/>
      <c r="BU43" s="1262"/>
      <c r="BV43" s="1262"/>
      <c r="BW43" s="1262"/>
      <c r="BX43" s="1262"/>
      <c r="BY43" s="1262"/>
      <c r="BZ43" s="1262"/>
      <c r="CA43" s="1262"/>
      <c r="CB43" s="1262"/>
      <c r="CC43" s="1262"/>
      <c r="CD43" s="1262"/>
      <c r="CE43" s="1262"/>
      <c r="CF43" s="1262"/>
      <c r="CG43" s="1262"/>
      <c r="CH43" s="1262"/>
      <c r="CI43" s="1262"/>
      <c r="CJ43" s="1262"/>
      <c r="CK43" s="1262"/>
      <c r="CL43" s="1262"/>
      <c r="CM43" s="1262"/>
      <c r="CN43" s="1262"/>
      <c r="CO43" s="1262"/>
      <c r="CP43" s="1262"/>
      <c r="CQ43" s="1262"/>
      <c r="CR43" s="1262"/>
      <c r="CS43" s="1262"/>
      <c r="CT43" s="1262"/>
      <c r="CU43" s="1262"/>
      <c r="CV43" s="1262"/>
      <c r="CW43" s="1262"/>
      <c r="CX43" s="1262"/>
      <c r="CY43" s="1262"/>
      <c r="CZ43" s="1262"/>
      <c r="DA43" s="1262"/>
      <c r="DB43" s="1262"/>
      <c r="DC43" s="1263"/>
    </row>
    <row r="44" spans="2:109" ht="13.2" x14ac:dyDescent="0.2">
      <c r="B44" s="372"/>
      <c r="AN44" s="1264"/>
      <c r="AO44" s="1265"/>
      <c r="AP44" s="1265"/>
      <c r="AQ44" s="1265"/>
      <c r="AR44" s="1265"/>
      <c r="AS44" s="1265"/>
      <c r="AT44" s="1265"/>
      <c r="AU44" s="1265"/>
      <c r="AV44" s="1265"/>
      <c r="AW44" s="1265"/>
      <c r="AX44" s="1265"/>
      <c r="AY44" s="1265"/>
      <c r="AZ44" s="1265"/>
      <c r="BA44" s="1265"/>
      <c r="BB44" s="1265"/>
      <c r="BC44" s="1265"/>
      <c r="BD44" s="1265"/>
      <c r="BE44" s="1265"/>
      <c r="BF44" s="1265"/>
      <c r="BG44" s="1265"/>
      <c r="BH44" s="1265"/>
      <c r="BI44" s="1265"/>
      <c r="BJ44" s="1265"/>
      <c r="BK44" s="1265"/>
      <c r="BL44" s="1265"/>
      <c r="BM44" s="1265"/>
      <c r="BN44" s="1265"/>
      <c r="BO44" s="1265"/>
      <c r="BP44" s="1265"/>
      <c r="BQ44" s="1265"/>
      <c r="BR44" s="1265"/>
      <c r="BS44" s="1265"/>
      <c r="BT44" s="1265"/>
      <c r="BU44" s="1265"/>
      <c r="BV44" s="1265"/>
      <c r="BW44" s="1265"/>
      <c r="BX44" s="1265"/>
      <c r="BY44" s="1265"/>
      <c r="BZ44" s="1265"/>
      <c r="CA44" s="1265"/>
      <c r="CB44" s="1265"/>
      <c r="CC44" s="1265"/>
      <c r="CD44" s="1265"/>
      <c r="CE44" s="1265"/>
      <c r="CF44" s="1265"/>
      <c r="CG44" s="1265"/>
      <c r="CH44" s="1265"/>
      <c r="CI44" s="1265"/>
      <c r="CJ44" s="1265"/>
      <c r="CK44" s="1265"/>
      <c r="CL44" s="1265"/>
      <c r="CM44" s="1265"/>
      <c r="CN44" s="1265"/>
      <c r="CO44" s="1265"/>
      <c r="CP44" s="1265"/>
      <c r="CQ44" s="1265"/>
      <c r="CR44" s="1265"/>
      <c r="CS44" s="1265"/>
      <c r="CT44" s="1265"/>
      <c r="CU44" s="1265"/>
      <c r="CV44" s="1265"/>
      <c r="CW44" s="1265"/>
      <c r="CX44" s="1265"/>
      <c r="CY44" s="1265"/>
      <c r="CZ44" s="1265"/>
      <c r="DA44" s="1265"/>
      <c r="DB44" s="1265"/>
      <c r="DC44" s="1266"/>
    </row>
    <row r="45" spans="2:109" ht="13.2" x14ac:dyDescent="0.2">
      <c r="B45" s="372"/>
      <c r="AN45" s="1264"/>
      <c r="AO45" s="1265"/>
      <c r="AP45" s="1265"/>
      <c r="AQ45" s="1265"/>
      <c r="AR45" s="1265"/>
      <c r="AS45" s="1265"/>
      <c r="AT45" s="1265"/>
      <c r="AU45" s="1265"/>
      <c r="AV45" s="1265"/>
      <c r="AW45" s="1265"/>
      <c r="AX45" s="1265"/>
      <c r="AY45" s="1265"/>
      <c r="AZ45" s="1265"/>
      <c r="BA45" s="1265"/>
      <c r="BB45" s="1265"/>
      <c r="BC45" s="1265"/>
      <c r="BD45" s="1265"/>
      <c r="BE45" s="1265"/>
      <c r="BF45" s="1265"/>
      <c r="BG45" s="1265"/>
      <c r="BH45" s="1265"/>
      <c r="BI45" s="1265"/>
      <c r="BJ45" s="1265"/>
      <c r="BK45" s="1265"/>
      <c r="BL45" s="1265"/>
      <c r="BM45" s="1265"/>
      <c r="BN45" s="1265"/>
      <c r="BO45" s="1265"/>
      <c r="BP45" s="1265"/>
      <c r="BQ45" s="1265"/>
      <c r="BR45" s="1265"/>
      <c r="BS45" s="1265"/>
      <c r="BT45" s="1265"/>
      <c r="BU45" s="1265"/>
      <c r="BV45" s="1265"/>
      <c r="BW45" s="1265"/>
      <c r="BX45" s="1265"/>
      <c r="BY45" s="1265"/>
      <c r="BZ45" s="1265"/>
      <c r="CA45" s="1265"/>
      <c r="CB45" s="1265"/>
      <c r="CC45" s="1265"/>
      <c r="CD45" s="1265"/>
      <c r="CE45" s="1265"/>
      <c r="CF45" s="1265"/>
      <c r="CG45" s="1265"/>
      <c r="CH45" s="1265"/>
      <c r="CI45" s="1265"/>
      <c r="CJ45" s="1265"/>
      <c r="CK45" s="1265"/>
      <c r="CL45" s="1265"/>
      <c r="CM45" s="1265"/>
      <c r="CN45" s="1265"/>
      <c r="CO45" s="1265"/>
      <c r="CP45" s="1265"/>
      <c r="CQ45" s="1265"/>
      <c r="CR45" s="1265"/>
      <c r="CS45" s="1265"/>
      <c r="CT45" s="1265"/>
      <c r="CU45" s="1265"/>
      <c r="CV45" s="1265"/>
      <c r="CW45" s="1265"/>
      <c r="CX45" s="1265"/>
      <c r="CY45" s="1265"/>
      <c r="CZ45" s="1265"/>
      <c r="DA45" s="1265"/>
      <c r="DB45" s="1265"/>
      <c r="DC45" s="1266"/>
    </row>
    <row r="46" spans="2:109" ht="13.2" x14ac:dyDescent="0.2">
      <c r="B46" s="372"/>
      <c r="AN46" s="1264"/>
      <c r="AO46" s="1265"/>
      <c r="AP46" s="1265"/>
      <c r="AQ46" s="1265"/>
      <c r="AR46" s="1265"/>
      <c r="AS46" s="1265"/>
      <c r="AT46" s="1265"/>
      <c r="AU46" s="1265"/>
      <c r="AV46" s="1265"/>
      <c r="AW46" s="1265"/>
      <c r="AX46" s="1265"/>
      <c r="AY46" s="1265"/>
      <c r="AZ46" s="1265"/>
      <c r="BA46" s="1265"/>
      <c r="BB46" s="1265"/>
      <c r="BC46" s="1265"/>
      <c r="BD46" s="1265"/>
      <c r="BE46" s="1265"/>
      <c r="BF46" s="1265"/>
      <c r="BG46" s="1265"/>
      <c r="BH46" s="1265"/>
      <c r="BI46" s="1265"/>
      <c r="BJ46" s="1265"/>
      <c r="BK46" s="1265"/>
      <c r="BL46" s="1265"/>
      <c r="BM46" s="1265"/>
      <c r="BN46" s="1265"/>
      <c r="BO46" s="1265"/>
      <c r="BP46" s="1265"/>
      <c r="BQ46" s="1265"/>
      <c r="BR46" s="1265"/>
      <c r="BS46" s="1265"/>
      <c r="BT46" s="1265"/>
      <c r="BU46" s="1265"/>
      <c r="BV46" s="1265"/>
      <c r="BW46" s="1265"/>
      <c r="BX46" s="1265"/>
      <c r="BY46" s="1265"/>
      <c r="BZ46" s="1265"/>
      <c r="CA46" s="1265"/>
      <c r="CB46" s="1265"/>
      <c r="CC46" s="1265"/>
      <c r="CD46" s="1265"/>
      <c r="CE46" s="1265"/>
      <c r="CF46" s="1265"/>
      <c r="CG46" s="1265"/>
      <c r="CH46" s="1265"/>
      <c r="CI46" s="1265"/>
      <c r="CJ46" s="1265"/>
      <c r="CK46" s="1265"/>
      <c r="CL46" s="1265"/>
      <c r="CM46" s="1265"/>
      <c r="CN46" s="1265"/>
      <c r="CO46" s="1265"/>
      <c r="CP46" s="1265"/>
      <c r="CQ46" s="1265"/>
      <c r="CR46" s="1265"/>
      <c r="CS46" s="1265"/>
      <c r="CT46" s="1265"/>
      <c r="CU46" s="1265"/>
      <c r="CV46" s="1265"/>
      <c r="CW46" s="1265"/>
      <c r="CX46" s="1265"/>
      <c r="CY46" s="1265"/>
      <c r="CZ46" s="1265"/>
      <c r="DA46" s="1265"/>
      <c r="DB46" s="1265"/>
      <c r="DC46" s="1266"/>
    </row>
    <row r="47" spans="2:109" ht="13.2" x14ac:dyDescent="0.2">
      <c r="B47" s="372"/>
      <c r="AN47" s="1267"/>
      <c r="AO47" s="1268"/>
      <c r="AP47" s="1268"/>
      <c r="AQ47" s="1268"/>
      <c r="AR47" s="1268"/>
      <c r="AS47" s="1268"/>
      <c r="AT47" s="1268"/>
      <c r="AU47" s="1268"/>
      <c r="AV47" s="1268"/>
      <c r="AW47" s="1268"/>
      <c r="AX47" s="1268"/>
      <c r="AY47" s="1268"/>
      <c r="AZ47" s="1268"/>
      <c r="BA47" s="1268"/>
      <c r="BB47" s="1268"/>
      <c r="BC47" s="1268"/>
      <c r="BD47" s="1268"/>
      <c r="BE47" s="1268"/>
      <c r="BF47" s="1268"/>
      <c r="BG47" s="1268"/>
      <c r="BH47" s="1268"/>
      <c r="BI47" s="1268"/>
      <c r="BJ47" s="1268"/>
      <c r="BK47" s="1268"/>
      <c r="BL47" s="1268"/>
      <c r="BM47" s="1268"/>
      <c r="BN47" s="1268"/>
      <c r="BO47" s="1268"/>
      <c r="BP47" s="1268"/>
      <c r="BQ47" s="1268"/>
      <c r="BR47" s="1268"/>
      <c r="BS47" s="1268"/>
      <c r="BT47" s="1268"/>
      <c r="BU47" s="1268"/>
      <c r="BV47" s="1268"/>
      <c r="BW47" s="1268"/>
      <c r="BX47" s="1268"/>
      <c r="BY47" s="1268"/>
      <c r="BZ47" s="1268"/>
      <c r="CA47" s="1268"/>
      <c r="CB47" s="1268"/>
      <c r="CC47" s="1268"/>
      <c r="CD47" s="1268"/>
      <c r="CE47" s="1268"/>
      <c r="CF47" s="1268"/>
      <c r="CG47" s="1268"/>
      <c r="CH47" s="1268"/>
      <c r="CI47" s="1268"/>
      <c r="CJ47" s="1268"/>
      <c r="CK47" s="1268"/>
      <c r="CL47" s="1268"/>
      <c r="CM47" s="1268"/>
      <c r="CN47" s="1268"/>
      <c r="CO47" s="1268"/>
      <c r="CP47" s="1268"/>
      <c r="CQ47" s="1268"/>
      <c r="CR47" s="1268"/>
      <c r="CS47" s="1268"/>
      <c r="CT47" s="1268"/>
      <c r="CU47" s="1268"/>
      <c r="CV47" s="1268"/>
      <c r="CW47" s="1268"/>
      <c r="CX47" s="1268"/>
      <c r="CY47" s="1268"/>
      <c r="CZ47" s="1268"/>
      <c r="DA47" s="1268"/>
      <c r="DB47" s="1268"/>
      <c r="DC47" s="1269"/>
    </row>
    <row r="48" spans="2:109" ht="13.2"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2" x14ac:dyDescent="0.2">
      <c r="B49" s="372"/>
      <c r="AN49" s="366" t="s">
        <v>577</v>
      </c>
    </row>
    <row r="50" spans="1:109" ht="13.2" x14ac:dyDescent="0.2">
      <c r="B50" s="372"/>
      <c r="G50" s="1253"/>
      <c r="H50" s="1253"/>
      <c r="I50" s="1253"/>
      <c r="J50" s="1253"/>
      <c r="K50" s="382"/>
      <c r="L50" s="382"/>
      <c r="M50" s="383"/>
      <c r="N50" s="383"/>
      <c r="AN50" s="1271"/>
      <c r="AO50" s="1272"/>
      <c r="AP50" s="1272"/>
      <c r="AQ50" s="1272"/>
      <c r="AR50" s="1272"/>
      <c r="AS50" s="1272"/>
      <c r="AT50" s="1272"/>
      <c r="AU50" s="1272"/>
      <c r="AV50" s="1272"/>
      <c r="AW50" s="1272"/>
      <c r="AX50" s="1272"/>
      <c r="AY50" s="1272"/>
      <c r="AZ50" s="1272"/>
      <c r="BA50" s="1272"/>
      <c r="BB50" s="1272"/>
      <c r="BC50" s="1272"/>
      <c r="BD50" s="1272"/>
      <c r="BE50" s="1272"/>
      <c r="BF50" s="1272"/>
      <c r="BG50" s="1272"/>
      <c r="BH50" s="1272"/>
      <c r="BI50" s="1272"/>
      <c r="BJ50" s="1272"/>
      <c r="BK50" s="1272"/>
      <c r="BL50" s="1272"/>
      <c r="BM50" s="1272"/>
      <c r="BN50" s="1272"/>
      <c r="BO50" s="1273"/>
      <c r="BP50" s="1259" t="s">
        <v>526</v>
      </c>
      <c r="BQ50" s="1259"/>
      <c r="BR50" s="1259"/>
      <c r="BS50" s="1259"/>
      <c r="BT50" s="1259"/>
      <c r="BU50" s="1259"/>
      <c r="BV50" s="1259"/>
      <c r="BW50" s="1259"/>
      <c r="BX50" s="1259" t="s">
        <v>527</v>
      </c>
      <c r="BY50" s="1259"/>
      <c r="BZ50" s="1259"/>
      <c r="CA50" s="1259"/>
      <c r="CB50" s="1259"/>
      <c r="CC50" s="1259"/>
      <c r="CD50" s="1259"/>
      <c r="CE50" s="1259"/>
      <c r="CF50" s="1259" t="s">
        <v>528</v>
      </c>
      <c r="CG50" s="1259"/>
      <c r="CH50" s="1259"/>
      <c r="CI50" s="1259"/>
      <c r="CJ50" s="1259"/>
      <c r="CK50" s="1259"/>
      <c r="CL50" s="1259"/>
      <c r="CM50" s="1259"/>
      <c r="CN50" s="1259" t="s">
        <v>529</v>
      </c>
      <c r="CO50" s="1259"/>
      <c r="CP50" s="1259"/>
      <c r="CQ50" s="1259"/>
      <c r="CR50" s="1259"/>
      <c r="CS50" s="1259"/>
      <c r="CT50" s="1259"/>
      <c r="CU50" s="1259"/>
      <c r="CV50" s="1259" t="s">
        <v>530</v>
      </c>
      <c r="CW50" s="1259"/>
      <c r="CX50" s="1259"/>
      <c r="CY50" s="1259"/>
      <c r="CZ50" s="1259"/>
      <c r="DA50" s="1259"/>
      <c r="DB50" s="1259"/>
      <c r="DC50" s="1259"/>
    </row>
    <row r="51" spans="1:109" ht="13.5" customHeight="1" x14ac:dyDescent="0.2">
      <c r="B51" s="372"/>
      <c r="G51" s="1270"/>
      <c r="H51" s="1270"/>
      <c r="I51" s="1274"/>
      <c r="J51" s="1274"/>
      <c r="K51" s="1260"/>
      <c r="L51" s="1260"/>
      <c r="M51" s="1260"/>
      <c r="N51" s="1260"/>
      <c r="AM51" s="381"/>
      <c r="AN51" s="1258" t="s">
        <v>578</v>
      </c>
      <c r="AO51" s="1258"/>
      <c r="AP51" s="1258"/>
      <c r="AQ51" s="1258"/>
      <c r="AR51" s="1258"/>
      <c r="AS51" s="1258"/>
      <c r="AT51" s="1258"/>
      <c r="AU51" s="1258"/>
      <c r="AV51" s="1258"/>
      <c r="AW51" s="1258"/>
      <c r="AX51" s="1258"/>
      <c r="AY51" s="1258"/>
      <c r="AZ51" s="1258"/>
      <c r="BA51" s="1258"/>
      <c r="BB51" s="1258" t="s">
        <v>579</v>
      </c>
      <c r="BC51" s="1258"/>
      <c r="BD51" s="1258"/>
      <c r="BE51" s="1258"/>
      <c r="BF51" s="1258"/>
      <c r="BG51" s="1258"/>
      <c r="BH51" s="1258"/>
      <c r="BI51" s="1258"/>
      <c r="BJ51" s="1258"/>
      <c r="BK51" s="1258"/>
      <c r="BL51" s="1258"/>
      <c r="BM51" s="1258"/>
      <c r="BN51" s="1258"/>
      <c r="BO51" s="1258"/>
      <c r="BP51" s="1255">
        <v>41</v>
      </c>
      <c r="BQ51" s="1255"/>
      <c r="BR51" s="1255"/>
      <c r="BS51" s="1255"/>
      <c r="BT51" s="1255"/>
      <c r="BU51" s="1255"/>
      <c r="BV51" s="1255"/>
      <c r="BW51" s="1255"/>
      <c r="BX51" s="1255">
        <v>37.700000000000003</v>
      </c>
      <c r="BY51" s="1255"/>
      <c r="BZ51" s="1255"/>
      <c r="CA51" s="1255"/>
      <c r="CB51" s="1255"/>
      <c r="CC51" s="1255"/>
      <c r="CD51" s="1255"/>
      <c r="CE51" s="1255"/>
      <c r="CF51" s="1255">
        <v>30.1</v>
      </c>
      <c r="CG51" s="1255"/>
      <c r="CH51" s="1255"/>
      <c r="CI51" s="1255"/>
      <c r="CJ51" s="1255"/>
      <c r="CK51" s="1255"/>
      <c r="CL51" s="1255"/>
      <c r="CM51" s="1255"/>
      <c r="CN51" s="1255">
        <v>24.9</v>
      </c>
      <c r="CO51" s="1255"/>
      <c r="CP51" s="1255"/>
      <c r="CQ51" s="1255"/>
      <c r="CR51" s="1255"/>
      <c r="CS51" s="1255"/>
      <c r="CT51" s="1255"/>
      <c r="CU51" s="1255"/>
      <c r="CV51" s="1255">
        <v>15.4</v>
      </c>
      <c r="CW51" s="1255"/>
      <c r="CX51" s="1255"/>
      <c r="CY51" s="1255"/>
      <c r="CZ51" s="1255"/>
      <c r="DA51" s="1255"/>
      <c r="DB51" s="1255"/>
      <c r="DC51" s="1255"/>
    </row>
    <row r="52" spans="1:109" ht="13.2" x14ac:dyDescent="0.2">
      <c r="B52" s="372"/>
      <c r="G52" s="1270"/>
      <c r="H52" s="1270"/>
      <c r="I52" s="1274"/>
      <c r="J52" s="1274"/>
      <c r="K52" s="1260"/>
      <c r="L52" s="1260"/>
      <c r="M52" s="1260"/>
      <c r="N52" s="1260"/>
      <c r="AM52" s="381"/>
      <c r="AN52" s="1258"/>
      <c r="AO52" s="1258"/>
      <c r="AP52" s="1258"/>
      <c r="AQ52" s="1258"/>
      <c r="AR52" s="1258"/>
      <c r="AS52" s="1258"/>
      <c r="AT52" s="1258"/>
      <c r="AU52" s="1258"/>
      <c r="AV52" s="1258"/>
      <c r="AW52" s="1258"/>
      <c r="AX52" s="1258"/>
      <c r="AY52" s="1258"/>
      <c r="AZ52" s="1258"/>
      <c r="BA52" s="1258"/>
      <c r="BB52" s="1258"/>
      <c r="BC52" s="1258"/>
      <c r="BD52" s="1258"/>
      <c r="BE52" s="1258"/>
      <c r="BF52" s="1258"/>
      <c r="BG52" s="1258"/>
      <c r="BH52" s="1258"/>
      <c r="BI52" s="1258"/>
      <c r="BJ52" s="1258"/>
      <c r="BK52" s="1258"/>
      <c r="BL52" s="1258"/>
      <c r="BM52" s="1258"/>
      <c r="BN52" s="1258"/>
      <c r="BO52" s="1258"/>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2" x14ac:dyDescent="0.2">
      <c r="A53" s="380"/>
      <c r="B53" s="372"/>
      <c r="G53" s="1270"/>
      <c r="H53" s="1270"/>
      <c r="I53" s="1253"/>
      <c r="J53" s="1253"/>
      <c r="K53" s="1260"/>
      <c r="L53" s="1260"/>
      <c r="M53" s="1260"/>
      <c r="N53" s="1260"/>
      <c r="AM53" s="381"/>
      <c r="AN53" s="1258"/>
      <c r="AO53" s="1258"/>
      <c r="AP53" s="1258"/>
      <c r="AQ53" s="1258"/>
      <c r="AR53" s="1258"/>
      <c r="AS53" s="1258"/>
      <c r="AT53" s="1258"/>
      <c r="AU53" s="1258"/>
      <c r="AV53" s="1258"/>
      <c r="AW53" s="1258"/>
      <c r="AX53" s="1258"/>
      <c r="AY53" s="1258"/>
      <c r="AZ53" s="1258"/>
      <c r="BA53" s="1258"/>
      <c r="BB53" s="1258" t="s">
        <v>580</v>
      </c>
      <c r="BC53" s="1258"/>
      <c r="BD53" s="1258"/>
      <c r="BE53" s="1258"/>
      <c r="BF53" s="1258"/>
      <c r="BG53" s="1258"/>
      <c r="BH53" s="1258"/>
      <c r="BI53" s="1258"/>
      <c r="BJ53" s="1258"/>
      <c r="BK53" s="1258"/>
      <c r="BL53" s="1258"/>
      <c r="BM53" s="1258"/>
      <c r="BN53" s="1258"/>
      <c r="BO53" s="1258"/>
      <c r="BP53" s="1255">
        <v>63.3</v>
      </c>
      <c r="BQ53" s="1255"/>
      <c r="BR53" s="1255"/>
      <c r="BS53" s="1255"/>
      <c r="BT53" s="1255"/>
      <c r="BU53" s="1255"/>
      <c r="BV53" s="1255"/>
      <c r="BW53" s="1255"/>
      <c r="BX53" s="1255">
        <v>65.3</v>
      </c>
      <c r="BY53" s="1255"/>
      <c r="BZ53" s="1255"/>
      <c r="CA53" s="1255"/>
      <c r="CB53" s="1255"/>
      <c r="CC53" s="1255"/>
      <c r="CD53" s="1255"/>
      <c r="CE53" s="1255"/>
      <c r="CF53" s="1255">
        <v>66.7</v>
      </c>
      <c r="CG53" s="1255"/>
      <c r="CH53" s="1255"/>
      <c r="CI53" s="1255"/>
      <c r="CJ53" s="1255"/>
      <c r="CK53" s="1255"/>
      <c r="CL53" s="1255"/>
      <c r="CM53" s="1255"/>
      <c r="CN53" s="1255">
        <v>68.099999999999994</v>
      </c>
      <c r="CO53" s="1255"/>
      <c r="CP53" s="1255"/>
      <c r="CQ53" s="1255"/>
      <c r="CR53" s="1255"/>
      <c r="CS53" s="1255"/>
      <c r="CT53" s="1255"/>
      <c r="CU53" s="1255"/>
      <c r="CV53" s="1255">
        <v>69.400000000000006</v>
      </c>
      <c r="CW53" s="1255"/>
      <c r="CX53" s="1255"/>
      <c r="CY53" s="1255"/>
      <c r="CZ53" s="1255"/>
      <c r="DA53" s="1255"/>
      <c r="DB53" s="1255"/>
      <c r="DC53" s="1255"/>
    </row>
    <row r="54" spans="1:109" ht="13.2" x14ac:dyDescent="0.2">
      <c r="A54" s="380"/>
      <c r="B54" s="372"/>
      <c r="G54" s="1270"/>
      <c r="H54" s="1270"/>
      <c r="I54" s="1253"/>
      <c r="J54" s="1253"/>
      <c r="K54" s="1260"/>
      <c r="L54" s="1260"/>
      <c r="M54" s="1260"/>
      <c r="N54" s="1260"/>
      <c r="AM54" s="381"/>
      <c r="AN54" s="1258"/>
      <c r="AO54" s="1258"/>
      <c r="AP54" s="1258"/>
      <c r="AQ54" s="1258"/>
      <c r="AR54" s="1258"/>
      <c r="AS54" s="1258"/>
      <c r="AT54" s="1258"/>
      <c r="AU54" s="1258"/>
      <c r="AV54" s="1258"/>
      <c r="AW54" s="1258"/>
      <c r="AX54" s="1258"/>
      <c r="AY54" s="1258"/>
      <c r="AZ54" s="1258"/>
      <c r="BA54" s="1258"/>
      <c r="BB54" s="1258"/>
      <c r="BC54" s="1258"/>
      <c r="BD54" s="1258"/>
      <c r="BE54" s="1258"/>
      <c r="BF54" s="1258"/>
      <c r="BG54" s="1258"/>
      <c r="BH54" s="1258"/>
      <c r="BI54" s="1258"/>
      <c r="BJ54" s="1258"/>
      <c r="BK54" s="1258"/>
      <c r="BL54" s="1258"/>
      <c r="BM54" s="1258"/>
      <c r="BN54" s="1258"/>
      <c r="BO54" s="1258"/>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2" x14ac:dyDescent="0.2">
      <c r="A55" s="380"/>
      <c r="B55" s="372"/>
      <c r="G55" s="1253"/>
      <c r="H55" s="1253"/>
      <c r="I55" s="1253"/>
      <c r="J55" s="1253"/>
      <c r="K55" s="1260"/>
      <c r="L55" s="1260"/>
      <c r="M55" s="1260"/>
      <c r="N55" s="1260"/>
      <c r="AN55" s="1259" t="s">
        <v>581</v>
      </c>
      <c r="AO55" s="1259"/>
      <c r="AP55" s="1259"/>
      <c r="AQ55" s="1259"/>
      <c r="AR55" s="1259"/>
      <c r="AS55" s="1259"/>
      <c r="AT55" s="1259"/>
      <c r="AU55" s="1259"/>
      <c r="AV55" s="1259"/>
      <c r="AW55" s="1259"/>
      <c r="AX55" s="1259"/>
      <c r="AY55" s="1259"/>
      <c r="AZ55" s="1259"/>
      <c r="BA55" s="1259"/>
      <c r="BB55" s="1258" t="s">
        <v>579</v>
      </c>
      <c r="BC55" s="1258"/>
      <c r="BD55" s="1258"/>
      <c r="BE55" s="1258"/>
      <c r="BF55" s="1258"/>
      <c r="BG55" s="1258"/>
      <c r="BH55" s="1258"/>
      <c r="BI55" s="1258"/>
      <c r="BJ55" s="1258"/>
      <c r="BK55" s="1258"/>
      <c r="BL55" s="1258"/>
      <c r="BM55" s="1258"/>
      <c r="BN55" s="1258"/>
      <c r="BO55" s="1258"/>
      <c r="BP55" s="1255">
        <v>22.7</v>
      </c>
      <c r="BQ55" s="1255"/>
      <c r="BR55" s="1255"/>
      <c r="BS55" s="1255"/>
      <c r="BT55" s="1255"/>
      <c r="BU55" s="1255"/>
      <c r="BV55" s="1255"/>
      <c r="BW55" s="1255"/>
      <c r="BX55" s="1255">
        <v>41.5</v>
      </c>
      <c r="BY55" s="1255"/>
      <c r="BZ55" s="1255"/>
      <c r="CA55" s="1255"/>
      <c r="CB55" s="1255"/>
      <c r="CC55" s="1255"/>
      <c r="CD55" s="1255"/>
      <c r="CE55" s="1255"/>
      <c r="CF55" s="1255">
        <v>25.2</v>
      </c>
      <c r="CG55" s="1255"/>
      <c r="CH55" s="1255"/>
      <c r="CI55" s="1255"/>
      <c r="CJ55" s="1255"/>
      <c r="CK55" s="1255"/>
      <c r="CL55" s="1255"/>
      <c r="CM55" s="1255"/>
      <c r="CN55" s="1255">
        <v>15.7</v>
      </c>
      <c r="CO55" s="1255"/>
      <c r="CP55" s="1255"/>
      <c r="CQ55" s="1255"/>
      <c r="CR55" s="1255"/>
      <c r="CS55" s="1255"/>
      <c r="CT55" s="1255"/>
      <c r="CU55" s="1255"/>
      <c r="CV55" s="1255">
        <v>10.199999999999999</v>
      </c>
      <c r="CW55" s="1255"/>
      <c r="CX55" s="1255"/>
      <c r="CY55" s="1255"/>
      <c r="CZ55" s="1255"/>
      <c r="DA55" s="1255"/>
      <c r="DB55" s="1255"/>
      <c r="DC55" s="1255"/>
    </row>
    <row r="56" spans="1:109" ht="13.2" x14ac:dyDescent="0.2">
      <c r="A56" s="380"/>
      <c r="B56" s="372"/>
      <c r="G56" s="1253"/>
      <c r="H56" s="1253"/>
      <c r="I56" s="1253"/>
      <c r="J56" s="1253"/>
      <c r="K56" s="1260"/>
      <c r="L56" s="1260"/>
      <c r="M56" s="1260"/>
      <c r="N56" s="1260"/>
      <c r="AN56" s="1259"/>
      <c r="AO56" s="1259"/>
      <c r="AP56" s="1259"/>
      <c r="AQ56" s="1259"/>
      <c r="AR56" s="1259"/>
      <c r="AS56" s="1259"/>
      <c r="AT56" s="1259"/>
      <c r="AU56" s="1259"/>
      <c r="AV56" s="1259"/>
      <c r="AW56" s="1259"/>
      <c r="AX56" s="1259"/>
      <c r="AY56" s="1259"/>
      <c r="AZ56" s="1259"/>
      <c r="BA56" s="1259"/>
      <c r="BB56" s="1258"/>
      <c r="BC56" s="1258"/>
      <c r="BD56" s="1258"/>
      <c r="BE56" s="1258"/>
      <c r="BF56" s="1258"/>
      <c r="BG56" s="1258"/>
      <c r="BH56" s="1258"/>
      <c r="BI56" s="1258"/>
      <c r="BJ56" s="1258"/>
      <c r="BK56" s="1258"/>
      <c r="BL56" s="1258"/>
      <c r="BM56" s="1258"/>
      <c r="BN56" s="1258"/>
      <c r="BO56" s="1258"/>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380" customFormat="1" ht="13.2" x14ac:dyDescent="0.2">
      <c r="B57" s="384"/>
      <c r="G57" s="1253"/>
      <c r="H57" s="1253"/>
      <c r="I57" s="1256"/>
      <c r="J57" s="1256"/>
      <c r="K57" s="1260"/>
      <c r="L57" s="1260"/>
      <c r="M57" s="1260"/>
      <c r="N57" s="1260"/>
      <c r="AM57" s="366"/>
      <c r="AN57" s="1259"/>
      <c r="AO57" s="1259"/>
      <c r="AP57" s="1259"/>
      <c r="AQ57" s="1259"/>
      <c r="AR57" s="1259"/>
      <c r="AS57" s="1259"/>
      <c r="AT57" s="1259"/>
      <c r="AU57" s="1259"/>
      <c r="AV57" s="1259"/>
      <c r="AW57" s="1259"/>
      <c r="AX57" s="1259"/>
      <c r="AY57" s="1259"/>
      <c r="AZ57" s="1259"/>
      <c r="BA57" s="1259"/>
      <c r="BB57" s="1258" t="s">
        <v>580</v>
      </c>
      <c r="BC57" s="1258"/>
      <c r="BD57" s="1258"/>
      <c r="BE57" s="1258"/>
      <c r="BF57" s="1258"/>
      <c r="BG57" s="1258"/>
      <c r="BH57" s="1258"/>
      <c r="BI57" s="1258"/>
      <c r="BJ57" s="1258"/>
      <c r="BK57" s="1258"/>
      <c r="BL57" s="1258"/>
      <c r="BM57" s="1258"/>
      <c r="BN57" s="1258"/>
      <c r="BO57" s="1258"/>
      <c r="BP57" s="1255">
        <v>60.6</v>
      </c>
      <c r="BQ57" s="1255"/>
      <c r="BR57" s="1255"/>
      <c r="BS57" s="1255"/>
      <c r="BT57" s="1255"/>
      <c r="BU57" s="1255"/>
      <c r="BV57" s="1255"/>
      <c r="BW57" s="1255"/>
      <c r="BX57" s="1255">
        <v>61.7</v>
      </c>
      <c r="BY57" s="1255"/>
      <c r="BZ57" s="1255"/>
      <c r="CA57" s="1255"/>
      <c r="CB57" s="1255"/>
      <c r="CC57" s="1255"/>
      <c r="CD57" s="1255"/>
      <c r="CE57" s="1255"/>
      <c r="CF57" s="1255">
        <v>62.5</v>
      </c>
      <c r="CG57" s="1255"/>
      <c r="CH57" s="1255"/>
      <c r="CI57" s="1255"/>
      <c r="CJ57" s="1255"/>
      <c r="CK57" s="1255"/>
      <c r="CL57" s="1255"/>
      <c r="CM57" s="1255"/>
      <c r="CN57" s="1255">
        <v>64.3</v>
      </c>
      <c r="CO57" s="1255"/>
      <c r="CP57" s="1255"/>
      <c r="CQ57" s="1255"/>
      <c r="CR57" s="1255"/>
      <c r="CS57" s="1255"/>
      <c r="CT57" s="1255"/>
      <c r="CU57" s="1255"/>
      <c r="CV57" s="1255">
        <v>64.7</v>
      </c>
      <c r="CW57" s="1255"/>
      <c r="CX57" s="1255"/>
      <c r="CY57" s="1255"/>
      <c r="CZ57" s="1255"/>
      <c r="DA57" s="1255"/>
      <c r="DB57" s="1255"/>
      <c r="DC57" s="1255"/>
      <c r="DD57" s="385"/>
      <c r="DE57" s="384"/>
    </row>
    <row r="58" spans="1:109" s="380" customFormat="1" ht="13.2" x14ac:dyDescent="0.2">
      <c r="A58" s="366"/>
      <c r="B58" s="384"/>
      <c r="G58" s="1253"/>
      <c r="H58" s="1253"/>
      <c r="I58" s="1256"/>
      <c r="J58" s="1256"/>
      <c r="K58" s="1260"/>
      <c r="L58" s="1260"/>
      <c r="M58" s="1260"/>
      <c r="N58" s="1260"/>
      <c r="AM58" s="366"/>
      <c r="AN58" s="1259"/>
      <c r="AO58" s="1259"/>
      <c r="AP58" s="1259"/>
      <c r="AQ58" s="1259"/>
      <c r="AR58" s="1259"/>
      <c r="AS58" s="1259"/>
      <c r="AT58" s="1259"/>
      <c r="AU58" s="1259"/>
      <c r="AV58" s="1259"/>
      <c r="AW58" s="1259"/>
      <c r="AX58" s="1259"/>
      <c r="AY58" s="1259"/>
      <c r="AZ58" s="1259"/>
      <c r="BA58" s="1259"/>
      <c r="BB58" s="1258"/>
      <c r="BC58" s="1258"/>
      <c r="BD58" s="1258"/>
      <c r="BE58" s="1258"/>
      <c r="BF58" s="1258"/>
      <c r="BG58" s="1258"/>
      <c r="BH58" s="1258"/>
      <c r="BI58" s="1258"/>
      <c r="BJ58" s="1258"/>
      <c r="BK58" s="1258"/>
      <c r="BL58" s="1258"/>
      <c r="BM58" s="1258"/>
      <c r="BN58" s="1258"/>
      <c r="BO58" s="1258"/>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385"/>
      <c r="DE58" s="384"/>
    </row>
    <row r="59" spans="1:109" s="380" customFormat="1" ht="13.2"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2"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2"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2"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2" x14ac:dyDescent="0.2">
      <c r="B63" s="391" t="s">
        <v>582</v>
      </c>
    </row>
    <row r="64" spans="1:109" ht="13.2" x14ac:dyDescent="0.2">
      <c r="B64" s="372"/>
      <c r="G64" s="379"/>
      <c r="I64" s="392"/>
      <c r="J64" s="392"/>
      <c r="K64" s="392"/>
      <c r="L64" s="392"/>
      <c r="M64" s="392"/>
      <c r="N64" s="393"/>
      <c r="AM64" s="379"/>
      <c r="AN64" s="379" t="s">
        <v>576</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2" x14ac:dyDescent="0.2">
      <c r="B65" s="372"/>
      <c r="AN65" s="1261" t="s">
        <v>585</v>
      </c>
      <c r="AO65" s="1262"/>
      <c r="AP65" s="1262"/>
      <c r="AQ65" s="1262"/>
      <c r="AR65" s="1262"/>
      <c r="AS65" s="1262"/>
      <c r="AT65" s="1262"/>
      <c r="AU65" s="1262"/>
      <c r="AV65" s="1262"/>
      <c r="AW65" s="1262"/>
      <c r="AX65" s="1262"/>
      <c r="AY65" s="1262"/>
      <c r="AZ65" s="1262"/>
      <c r="BA65" s="1262"/>
      <c r="BB65" s="1262"/>
      <c r="BC65" s="1262"/>
      <c r="BD65" s="1262"/>
      <c r="BE65" s="1262"/>
      <c r="BF65" s="1262"/>
      <c r="BG65" s="1262"/>
      <c r="BH65" s="1262"/>
      <c r="BI65" s="1262"/>
      <c r="BJ65" s="1262"/>
      <c r="BK65" s="1262"/>
      <c r="BL65" s="1262"/>
      <c r="BM65" s="1262"/>
      <c r="BN65" s="1262"/>
      <c r="BO65" s="1262"/>
      <c r="BP65" s="1262"/>
      <c r="BQ65" s="1262"/>
      <c r="BR65" s="1262"/>
      <c r="BS65" s="1262"/>
      <c r="BT65" s="1262"/>
      <c r="BU65" s="1262"/>
      <c r="BV65" s="1262"/>
      <c r="BW65" s="1262"/>
      <c r="BX65" s="1262"/>
      <c r="BY65" s="1262"/>
      <c r="BZ65" s="1262"/>
      <c r="CA65" s="1262"/>
      <c r="CB65" s="1262"/>
      <c r="CC65" s="1262"/>
      <c r="CD65" s="1262"/>
      <c r="CE65" s="1262"/>
      <c r="CF65" s="1262"/>
      <c r="CG65" s="1262"/>
      <c r="CH65" s="1262"/>
      <c r="CI65" s="1262"/>
      <c r="CJ65" s="1262"/>
      <c r="CK65" s="1262"/>
      <c r="CL65" s="1262"/>
      <c r="CM65" s="1262"/>
      <c r="CN65" s="1262"/>
      <c r="CO65" s="1262"/>
      <c r="CP65" s="1262"/>
      <c r="CQ65" s="1262"/>
      <c r="CR65" s="1262"/>
      <c r="CS65" s="1262"/>
      <c r="CT65" s="1262"/>
      <c r="CU65" s="1262"/>
      <c r="CV65" s="1262"/>
      <c r="CW65" s="1262"/>
      <c r="CX65" s="1262"/>
      <c r="CY65" s="1262"/>
      <c r="CZ65" s="1262"/>
      <c r="DA65" s="1262"/>
      <c r="DB65" s="1262"/>
      <c r="DC65" s="1263"/>
    </row>
    <row r="66" spans="2:107" ht="13.2" x14ac:dyDescent="0.2">
      <c r="B66" s="372"/>
      <c r="AN66" s="1264"/>
      <c r="AO66" s="1265"/>
      <c r="AP66" s="1265"/>
      <c r="AQ66" s="1265"/>
      <c r="AR66" s="1265"/>
      <c r="AS66" s="1265"/>
      <c r="AT66" s="1265"/>
      <c r="AU66" s="1265"/>
      <c r="AV66" s="1265"/>
      <c r="AW66" s="1265"/>
      <c r="AX66" s="1265"/>
      <c r="AY66" s="1265"/>
      <c r="AZ66" s="1265"/>
      <c r="BA66" s="1265"/>
      <c r="BB66" s="1265"/>
      <c r="BC66" s="1265"/>
      <c r="BD66" s="1265"/>
      <c r="BE66" s="1265"/>
      <c r="BF66" s="1265"/>
      <c r="BG66" s="1265"/>
      <c r="BH66" s="1265"/>
      <c r="BI66" s="1265"/>
      <c r="BJ66" s="1265"/>
      <c r="BK66" s="1265"/>
      <c r="BL66" s="1265"/>
      <c r="BM66" s="1265"/>
      <c r="BN66" s="1265"/>
      <c r="BO66" s="1265"/>
      <c r="BP66" s="1265"/>
      <c r="BQ66" s="1265"/>
      <c r="BR66" s="1265"/>
      <c r="BS66" s="1265"/>
      <c r="BT66" s="1265"/>
      <c r="BU66" s="1265"/>
      <c r="BV66" s="1265"/>
      <c r="BW66" s="1265"/>
      <c r="BX66" s="1265"/>
      <c r="BY66" s="1265"/>
      <c r="BZ66" s="1265"/>
      <c r="CA66" s="1265"/>
      <c r="CB66" s="1265"/>
      <c r="CC66" s="1265"/>
      <c r="CD66" s="1265"/>
      <c r="CE66" s="1265"/>
      <c r="CF66" s="1265"/>
      <c r="CG66" s="1265"/>
      <c r="CH66" s="1265"/>
      <c r="CI66" s="1265"/>
      <c r="CJ66" s="1265"/>
      <c r="CK66" s="1265"/>
      <c r="CL66" s="1265"/>
      <c r="CM66" s="1265"/>
      <c r="CN66" s="1265"/>
      <c r="CO66" s="1265"/>
      <c r="CP66" s="1265"/>
      <c r="CQ66" s="1265"/>
      <c r="CR66" s="1265"/>
      <c r="CS66" s="1265"/>
      <c r="CT66" s="1265"/>
      <c r="CU66" s="1265"/>
      <c r="CV66" s="1265"/>
      <c r="CW66" s="1265"/>
      <c r="CX66" s="1265"/>
      <c r="CY66" s="1265"/>
      <c r="CZ66" s="1265"/>
      <c r="DA66" s="1265"/>
      <c r="DB66" s="1265"/>
      <c r="DC66" s="1266"/>
    </row>
    <row r="67" spans="2:107" ht="13.2" x14ac:dyDescent="0.2">
      <c r="B67" s="372"/>
      <c r="AN67" s="1264"/>
      <c r="AO67" s="1265"/>
      <c r="AP67" s="1265"/>
      <c r="AQ67" s="1265"/>
      <c r="AR67" s="1265"/>
      <c r="AS67" s="1265"/>
      <c r="AT67" s="1265"/>
      <c r="AU67" s="1265"/>
      <c r="AV67" s="1265"/>
      <c r="AW67" s="1265"/>
      <c r="AX67" s="1265"/>
      <c r="AY67" s="1265"/>
      <c r="AZ67" s="1265"/>
      <c r="BA67" s="1265"/>
      <c r="BB67" s="1265"/>
      <c r="BC67" s="1265"/>
      <c r="BD67" s="1265"/>
      <c r="BE67" s="1265"/>
      <c r="BF67" s="1265"/>
      <c r="BG67" s="1265"/>
      <c r="BH67" s="1265"/>
      <c r="BI67" s="1265"/>
      <c r="BJ67" s="1265"/>
      <c r="BK67" s="1265"/>
      <c r="BL67" s="1265"/>
      <c r="BM67" s="1265"/>
      <c r="BN67" s="1265"/>
      <c r="BO67" s="1265"/>
      <c r="BP67" s="1265"/>
      <c r="BQ67" s="1265"/>
      <c r="BR67" s="1265"/>
      <c r="BS67" s="1265"/>
      <c r="BT67" s="1265"/>
      <c r="BU67" s="1265"/>
      <c r="BV67" s="1265"/>
      <c r="BW67" s="1265"/>
      <c r="BX67" s="1265"/>
      <c r="BY67" s="1265"/>
      <c r="BZ67" s="1265"/>
      <c r="CA67" s="1265"/>
      <c r="CB67" s="1265"/>
      <c r="CC67" s="1265"/>
      <c r="CD67" s="1265"/>
      <c r="CE67" s="1265"/>
      <c r="CF67" s="1265"/>
      <c r="CG67" s="1265"/>
      <c r="CH67" s="1265"/>
      <c r="CI67" s="1265"/>
      <c r="CJ67" s="1265"/>
      <c r="CK67" s="1265"/>
      <c r="CL67" s="1265"/>
      <c r="CM67" s="1265"/>
      <c r="CN67" s="1265"/>
      <c r="CO67" s="1265"/>
      <c r="CP67" s="1265"/>
      <c r="CQ67" s="1265"/>
      <c r="CR67" s="1265"/>
      <c r="CS67" s="1265"/>
      <c r="CT67" s="1265"/>
      <c r="CU67" s="1265"/>
      <c r="CV67" s="1265"/>
      <c r="CW67" s="1265"/>
      <c r="CX67" s="1265"/>
      <c r="CY67" s="1265"/>
      <c r="CZ67" s="1265"/>
      <c r="DA67" s="1265"/>
      <c r="DB67" s="1265"/>
      <c r="DC67" s="1266"/>
    </row>
    <row r="68" spans="2:107" ht="13.2" x14ac:dyDescent="0.2">
      <c r="B68" s="372"/>
      <c r="AN68" s="1264"/>
      <c r="AO68" s="1265"/>
      <c r="AP68" s="1265"/>
      <c r="AQ68" s="1265"/>
      <c r="AR68" s="1265"/>
      <c r="AS68" s="1265"/>
      <c r="AT68" s="1265"/>
      <c r="AU68" s="1265"/>
      <c r="AV68" s="1265"/>
      <c r="AW68" s="1265"/>
      <c r="AX68" s="1265"/>
      <c r="AY68" s="1265"/>
      <c r="AZ68" s="1265"/>
      <c r="BA68" s="1265"/>
      <c r="BB68" s="1265"/>
      <c r="BC68" s="1265"/>
      <c r="BD68" s="1265"/>
      <c r="BE68" s="1265"/>
      <c r="BF68" s="1265"/>
      <c r="BG68" s="1265"/>
      <c r="BH68" s="1265"/>
      <c r="BI68" s="1265"/>
      <c r="BJ68" s="1265"/>
      <c r="BK68" s="1265"/>
      <c r="BL68" s="1265"/>
      <c r="BM68" s="1265"/>
      <c r="BN68" s="1265"/>
      <c r="BO68" s="1265"/>
      <c r="BP68" s="1265"/>
      <c r="BQ68" s="1265"/>
      <c r="BR68" s="1265"/>
      <c r="BS68" s="1265"/>
      <c r="BT68" s="1265"/>
      <c r="BU68" s="1265"/>
      <c r="BV68" s="1265"/>
      <c r="BW68" s="1265"/>
      <c r="BX68" s="1265"/>
      <c r="BY68" s="1265"/>
      <c r="BZ68" s="1265"/>
      <c r="CA68" s="1265"/>
      <c r="CB68" s="1265"/>
      <c r="CC68" s="1265"/>
      <c r="CD68" s="1265"/>
      <c r="CE68" s="1265"/>
      <c r="CF68" s="1265"/>
      <c r="CG68" s="1265"/>
      <c r="CH68" s="1265"/>
      <c r="CI68" s="1265"/>
      <c r="CJ68" s="1265"/>
      <c r="CK68" s="1265"/>
      <c r="CL68" s="1265"/>
      <c r="CM68" s="1265"/>
      <c r="CN68" s="1265"/>
      <c r="CO68" s="1265"/>
      <c r="CP68" s="1265"/>
      <c r="CQ68" s="1265"/>
      <c r="CR68" s="1265"/>
      <c r="CS68" s="1265"/>
      <c r="CT68" s="1265"/>
      <c r="CU68" s="1265"/>
      <c r="CV68" s="1265"/>
      <c r="CW68" s="1265"/>
      <c r="CX68" s="1265"/>
      <c r="CY68" s="1265"/>
      <c r="CZ68" s="1265"/>
      <c r="DA68" s="1265"/>
      <c r="DB68" s="1265"/>
      <c r="DC68" s="1266"/>
    </row>
    <row r="69" spans="2:107" ht="13.2" x14ac:dyDescent="0.2">
      <c r="B69" s="372"/>
      <c r="AN69" s="1267"/>
      <c r="AO69" s="1268"/>
      <c r="AP69" s="1268"/>
      <c r="AQ69" s="1268"/>
      <c r="AR69" s="1268"/>
      <c r="AS69" s="1268"/>
      <c r="AT69" s="1268"/>
      <c r="AU69" s="1268"/>
      <c r="AV69" s="1268"/>
      <c r="AW69" s="1268"/>
      <c r="AX69" s="1268"/>
      <c r="AY69" s="1268"/>
      <c r="AZ69" s="1268"/>
      <c r="BA69" s="1268"/>
      <c r="BB69" s="1268"/>
      <c r="BC69" s="1268"/>
      <c r="BD69" s="1268"/>
      <c r="BE69" s="1268"/>
      <c r="BF69" s="1268"/>
      <c r="BG69" s="1268"/>
      <c r="BH69" s="1268"/>
      <c r="BI69" s="1268"/>
      <c r="BJ69" s="1268"/>
      <c r="BK69" s="1268"/>
      <c r="BL69" s="1268"/>
      <c r="BM69" s="1268"/>
      <c r="BN69" s="1268"/>
      <c r="BO69" s="1268"/>
      <c r="BP69" s="1268"/>
      <c r="BQ69" s="1268"/>
      <c r="BR69" s="1268"/>
      <c r="BS69" s="1268"/>
      <c r="BT69" s="1268"/>
      <c r="BU69" s="1268"/>
      <c r="BV69" s="1268"/>
      <c r="BW69" s="1268"/>
      <c r="BX69" s="1268"/>
      <c r="BY69" s="1268"/>
      <c r="BZ69" s="1268"/>
      <c r="CA69" s="1268"/>
      <c r="CB69" s="1268"/>
      <c r="CC69" s="1268"/>
      <c r="CD69" s="1268"/>
      <c r="CE69" s="1268"/>
      <c r="CF69" s="1268"/>
      <c r="CG69" s="1268"/>
      <c r="CH69" s="1268"/>
      <c r="CI69" s="1268"/>
      <c r="CJ69" s="1268"/>
      <c r="CK69" s="1268"/>
      <c r="CL69" s="1268"/>
      <c r="CM69" s="1268"/>
      <c r="CN69" s="1268"/>
      <c r="CO69" s="1268"/>
      <c r="CP69" s="1268"/>
      <c r="CQ69" s="1268"/>
      <c r="CR69" s="1268"/>
      <c r="CS69" s="1268"/>
      <c r="CT69" s="1268"/>
      <c r="CU69" s="1268"/>
      <c r="CV69" s="1268"/>
      <c r="CW69" s="1268"/>
      <c r="CX69" s="1268"/>
      <c r="CY69" s="1268"/>
      <c r="CZ69" s="1268"/>
      <c r="DA69" s="1268"/>
      <c r="DB69" s="1268"/>
      <c r="DC69" s="1269"/>
    </row>
    <row r="70" spans="2:107" ht="13.2"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2" x14ac:dyDescent="0.2">
      <c r="B71" s="372"/>
      <c r="G71" s="397"/>
      <c r="I71" s="398"/>
      <c r="J71" s="395"/>
      <c r="K71" s="395"/>
      <c r="L71" s="396"/>
      <c r="M71" s="395"/>
      <c r="N71" s="396"/>
      <c r="AM71" s="397"/>
      <c r="AN71" s="366" t="s">
        <v>577</v>
      </c>
    </row>
    <row r="72" spans="2:107" ht="13.2" x14ac:dyDescent="0.2">
      <c r="B72" s="372"/>
      <c r="G72" s="1253"/>
      <c r="H72" s="1253"/>
      <c r="I72" s="1253"/>
      <c r="J72" s="1253"/>
      <c r="K72" s="382"/>
      <c r="L72" s="382"/>
      <c r="M72" s="383"/>
      <c r="N72" s="383"/>
      <c r="AN72" s="1271"/>
      <c r="AO72" s="1272"/>
      <c r="AP72" s="1272"/>
      <c r="AQ72" s="1272"/>
      <c r="AR72" s="1272"/>
      <c r="AS72" s="1272"/>
      <c r="AT72" s="1272"/>
      <c r="AU72" s="1272"/>
      <c r="AV72" s="1272"/>
      <c r="AW72" s="1272"/>
      <c r="AX72" s="1272"/>
      <c r="AY72" s="1272"/>
      <c r="AZ72" s="1272"/>
      <c r="BA72" s="1272"/>
      <c r="BB72" s="1272"/>
      <c r="BC72" s="1272"/>
      <c r="BD72" s="1272"/>
      <c r="BE72" s="1272"/>
      <c r="BF72" s="1272"/>
      <c r="BG72" s="1272"/>
      <c r="BH72" s="1272"/>
      <c r="BI72" s="1272"/>
      <c r="BJ72" s="1272"/>
      <c r="BK72" s="1272"/>
      <c r="BL72" s="1272"/>
      <c r="BM72" s="1272"/>
      <c r="BN72" s="1272"/>
      <c r="BO72" s="1273"/>
      <c r="BP72" s="1259" t="s">
        <v>526</v>
      </c>
      <c r="BQ72" s="1259"/>
      <c r="BR72" s="1259"/>
      <c r="BS72" s="1259"/>
      <c r="BT72" s="1259"/>
      <c r="BU72" s="1259"/>
      <c r="BV72" s="1259"/>
      <c r="BW72" s="1259"/>
      <c r="BX72" s="1259" t="s">
        <v>527</v>
      </c>
      <c r="BY72" s="1259"/>
      <c r="BZ72" s="1259"/>
      <c r="CA72" s="1259"/>
      <c r="CB72" s="1259"/>
      <c r="CC72" s="1259"/>
      <c r="CD72" s="1259"/>
      <c r="CE72" s="1259"/>
      <c r="CF72" s="1259" t="s">
        <v>528</v>
      </c>
      <c r="CG72" s="1259"/>
      <c r="CH72" s="1259"/>
      <c r="CI72" s="1259"/>
      <c r="CJ72" s="1259"/>
      <c r="CK72" s="1259"/>
      <c r="CL72" s="1259"/>
      <c r="CM72" s="1259"/>
      <c r="CN72" s="1259" t="s">
        <v>529</v>
      </c>
      <c r="CO72" s="1259"/>
      <c r="CP72" s="1259"/>
      <c r="CQ72" s="1259"/>
      <c r="CR72" s="1259"/>
      <c r="CS72" s="1259"/>
      <c r="CT72" s="1259"/>
      <c r="CU72" s="1259"/>
      <c r="CV72" s="1259" t="s">
        <v>530</v>
      </c>
      <c r="CW72" s="1259"/>
      <c r="CX72" s="1259"/>
      <c r="CY72" s="1259"/>
      <c r="CZ72" s="1259"/>
      <c r="DA72" s="1259"/>
      <c r="DB72" s="1259"/>
      <c r="DC72" s="1259"/>
    </row>
    <row r="73" spans="2:107" ht="13.2" x14ac:dyDescent="0.2">
      <c r="B73" s="372"/>
      <c r="G73" s="1270"/>
      <c r="H73" s="1270"/>
      <c r="I73" s="1270"/>
      <c r="J73" s="1270"/>
      <c r="K73" s="1254"/>
      <c r="L73" s="1254"/>
      <c r="M73" s="1254"/>
      <c r="N73" s="1254"/>
      <c r="AM73" s="381"/>
      <c r="AN73" s="1258" t="s">
        <v>578</v>
      </c>
      <c r="AO73" s="1258"/>
      <c r="AP73" s="1258"/>
      <c r="AQ73" s="1258"/>
      <c r="AR73" s="1258"/>
      <c r="AS73" s="1258"/>
      <c r="AT73" s="1258"/>
      <c r="AU73" s="1258"/>
      <c r="AV73" s="1258"/>
      <c r="AW73" s="1258"/>
      <c r="AX73" s="1258"/>
      <c r="AY73" s="1258"/>
      <c r="AZ73" s="1258"/>
      <c r="BA73" s="1258"/>
      <c r="BB73" s="1258" t="s">
        <v>579</v>
      </c>
      <c r="BC73" s="1258"/>
      <c r="BD73" s="1258"/>
      <c r="BE73" s="1258"/>
      <c r="BF73" s="1258"/>
      <c r="BG73" s="1258"/>
      <c r="BH73" s="1258"/>
      <c r="BI73" s="1258"/>
      <c r="BJ73" s="1258"/>
      <c r="BK73" s="1258"/>
      <c r="BL73" s="1258"/>
      <c r="BM73" s="1258"/>
      <c r="BN73" s="1258"/>
      <c r="BO73" s="1258"/>
      <c r="BP73" s="1255">
        <v>41</v>
      </c>
      <c r="BQ73" s="1255"/>
      <c r="BR73" s="1255"/>
      <c r="BS73" s="1255"/>
      <c r="BT73" s="1255"/>
      <c r="BU73" s="1255"/>
      <c r="BV73" s="1255"/>
      <c r="BW73" s="1255"/>
      <c r="BX73" s="1255">
        <v>37.700000000000003</v>
      </c>
      <c r="BY73" s="1255"/>
      <c r="BZ73" s="1255"/>
      <c r="CA73" s="1255"/>
      <c r="CB73" s="1255"/>
      <c r="CC73" s="1255"/>
      <c r="CD73" s="1255"/>
      <c r="CE73" s="1255"/>
      <c r="CF73" s="1255">
        <v>30.1</v>
      </c>
      <c r="CG73" s="1255"/>
      <c r="CH73" s="1255"/>
      <c r="CI73" s="1255"/>
      <c r="CJ73" s="1255"/>
      <c r="CK73" s="1255"/>
      <c r="CL73" s="1255"/>
      <c r="CM73" s="1255"/>
      <c r="CN73" s="1255">
        <v>24.9</v>
      </c>
      <c r="CO73" s="1255"/>
      <c r="CP73" s="1255"/>
      <c r="CQ73" s="1255"/>
      <c r="CR73" s="1255"/>
      <c r="CS73" s="1255"/>
      <c r="CT73" s="1255"/>
      <c r="CU73" s="1255"/>
      <c r="CV73" s="1255">
        <v>15.4</v>
      </c>
      <c r="CW73" s="1255"/>
      <c r="CX73" s="1255"/>
      <c r="CY73" s="1255"/>
      <c r="CZ73" s="1255"/>
      <c r="DA73" s="1255"/>
      <c r="DB73" s="1255"/>
      <c r="DC73" s="1255"/>
    </row>
    <row r="74" spans="2:107" ht="13.2" x14ac:dyDescent="0.2">
      <c r="B74" s="372"/>
      <c r="G74" s="1270"/>
      <c r="H74" s="1270"/>
      <c r="I74" s="1270"/>
      <c r="J74" s="1270"/>
      <c r="K74" s="1254"/>
      <c r="L74" s="1254"/>
      <c r="M74" s="1254"/>
      <c r="N74" s="1254"/>
      <c r="AM74" s="381"/>
      <c r="AN74" s="1258"/>
      <c r="AO74" s="1258"/>
      <c r="AP74" s="1258"/>
      <c r="AQ74" s="1258"/>
      <c r="AR74" s="1258"/>
      <c r="AS74" s="1258"/>
      <c r="AT74" s="1258"/>
      <c r="AU74" s="1258"/>
      <c r="AV74" s="1258"/>
      <c r="AW74" s="1258"/>
      <c r="AX74" s="1258"/>
      <c r="AY74" s="1258"/>
      <c r="AZ74" s="1258"/>
      <c r="BA74" s="1258"/>
      <c r="BB74" s="1258"/>
      <c r="BC74" s="1258"/>
      <c r="BD74" s="1258"/>
      <c r="BE74" s="1258"/>
      <c r="BF74" s="1258"/>
      <c r="BG74" s="1258"/>
      <c r="BH74" s="1258"/>
      <c r="BI74" s="1258"/>
      <c r="BJ74" s="1258"/>
      <c r="BK74" s="1258"/>
      <c r="BL74" s="1258"/>
      <c r="BM74" s="1258"/>
      <c r="BN74" s="1258"/>
      <c r="BO74" s="1258"/>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2" x14ac:dyDescent="0.2">
      <c r="B75" s="372"/>
      <c r="G75" s="1270"/>
      <c r="H75" s="1270"/>
      <c r="I75" s="1253"/>
      <c r="J75" s="1253"/>
      <c r="K75" s="1260"/>
      <c r="L75" s="1260"/>
      <c r="M75" s="1260"/>
      <c r="N75" s="1260"/>
      <c r="AM75" s="381"/>
      <c r="AN75" s="1258"/>
      <c r="AO75" s="1258"/>
      <c r="AP75" s="1258"/>
      <c r="AQ75" s="1258"/>
      <c r="AR75" s="1258"/>
      <c r="AS75" s="1258"/>
      <c r="AT75" s="1258"/>
      <c r="AU75" s="1258"/>
      <c r="AV75" s="1258"/>
      <c r="AW75" s="1258"/>
      <c r="AX75" s="1258"/>
      <c r="AY75" s="1258"/>
      <c r="AZ75" s="1258"/>
      <c r="BA75" s="1258"/>
      <c r="BB75" s="1258" t="s">
        <v>583</v>
      </c>
      <c r="BC75" s="1258"/>
      <c r="BD75" s="1258"/>
      <c r="BE75" s="1258"/>
      <c r="BF75" s="1258"/>
      <c r="BG75" s="1258"/>
      <c r="BH75" s="1258"/>
      <c r="BI75" s="1258"/>
      <c r="BJ75" s="1258"/>
      <c r="BK75" s="1258"/>
      <c r="BL75" s="1258"/>
      <c r="BM75" s="1258"/>
      <c r="BN75" s="1258"/>
      <c r="BO75" s="1258"/>
      <c r="BP75" s="1255">
        <v>11.3</v>
      </c>
      <c r="BQ75" s="1255"/>
      <c r="BR75" s="1255"/>
      <c r="BS75" s="1255"/>
      <c r="BT75" s="1255"/>
      <c r="BU75" s="1255"/>
      <c r="BV75" s="1255"/>
      <c r="BW75" s="1255"/>
      <c r="BX75" s="1255">
        <v>11.2</v>
      </c>
      <c r="BY75" s="1255"/>
      <c r="BZ75" s="1255"/>
      <c r="CA75" s="1255"/>
      <c r="CB75" s="1255"/>
      <c r="CC75" s="1255"/>
      <c r="CD75" s="1255"/>
      <c r="CE75" s="1255"/>
      <c r="CF75" s="1255">
        <v>10.5</v>
      </c>
      <c r="CG75" s="1255"/>
      <c r="CH75" s="1255"/>
      <c r="CI75" s="1255"/>
      <c r="CJ75" s="1255"/>
      <c r="CK75" s="1255"/>
      <c r="CL75" s="1255"/>
      <c r="CM75" s="1255"/>
      <c r="CN75" s="1255">
        <v>9.8000000000000007</v>
      </c>
      <c r="CO75" s="1255"/>
      <c r="CP75" s="1255"/>
      <c r="CQ75" s="1255"/>
      <c r="CR75" s="1255"/>
      <c r="CS75" s="1255"/>
      <c r="CT75" s="1255"/>
      <c r="CU75" s="1255"/>
      <c r="CV75" s="1255">
        <v>8.8000000000000007</v>
      </c>
      <c r="CW75" s="1255"/>
      <c r="CX75" s="1255"/>
      <c r="CY75" s="1255"/>
      <c r="CZ75" s="1255"/>
      <c r="DA75" s="1255"/>
      <c r="DB75" s="1255"/>
      <c r="DC75" s="1255"/>
    </row>
    <row r="76" spans="2:107" ht="13.2" x14ac:dyDescent="0.2">
      <c r="B76" s="372"/>
      <c r="G76" s="1270"/>
      <c r="H76" s="1270"/>
      <c r="I76" s="1253"/>
      <c r="J76" s="1253"/>
      <c r="K76" s="1260"/>
      <c r="L76" s="1260"/>
      <c r="M76" s="1260"/>
      <c r="N76" s="1260"/>
      <c r="AM76" s="381"/>
      <c r="AN76" s="1258"/>
      <c r="AO76" s="1258"/>
      <c r="AP76" s="1258"/>
      <c r="AQ76" s="1258"/>
      <c r="AR76" s="1258"/>
      <c r="AS76" s="1258"/>
      <c r="AT76" s="1258"/>
      <c r="AU76" s="1258"/>
      <c r="AV76" s="1258"/>
      <c r="AW76" s="1258"/>
      <c r="AX76" s="1258"/>
      <c r="AY76" s="1258"/>
      <c r="AZ76" s="1258"/>
      <c r="BA76" s="1258"/>
      <c r="BB76" s="1258"/>
      <c r="BC76" s="1258"/>
      <c r="BD76" s="1258"/>
      <c r="BE76" s="1258"/>
      <c r="BF76" s="1258"/>
      <c r="BG76" s="1258"/>
      <c r="BH76" s="1258"/>
      <c r="BI76" s="1258"/>
      <c r="BJ76" s="1258"/>
      <c r="BK76" s="1258"/>
      <c r="BL76" s="1258"/>
      <c r="BM76" s="1258"/>
      <c r="BN76" s="1258"/>
      <c r="BO76" s="1258"/>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2" x14ac:dyDescent="0.2">
      <c r="B77" s="372"/>
      <c r="G77" s="1253"/>
      <c r="H77" s="1253"/>
      <c r="I77" s="1253"/>
      <c r="J77" s="1253"/>
      <c r="K77" s="1254"/>
      <c r="L77" s="1254"/>
      <c r="M77" s="1254"/>
      <c r="N77" s="1254"/>
      <c r="AN77" s="1259" t="s">
        <v>581</v>
      </c>
      <c r="AO77" s="1259"/>
      <c r="AP77" s="1259"/>
      <c r="AQ77" s="1259"/>
      <c r="AR77" s="1259"/>
      <c r="AS77" s="1259"/>
      <c r="AT77" s="1259"/>
      <c r="AU77" s="1259"/>
      <c r="AV77" s="1259"/>
      <c r="AW77" s="1259"/>
      <c r="AX77" s="1259"/>
      <c r="AY77" s="1259"/>
      <c r="AZ77" s="1259"/>
      <c r="BA77" s="1259"/>
      <c r="BB77" s="1258" t="s">
        <v>579</v>
      </c>
      <c r="BC77" s="1258"/>
      <c r="BD77" s="1258"/>
      <c r="BE77" s="1258"/>
      <c r="BF77" s="1258"/>
      <c r="BG77" s="1258"/>
      <c r="BH77" s="1258"/>
      <c r="BI77" s="1258"/>
      <c r="BJ77" s="1258"/>
      <c r="BK77" s="1258"/>
      <c r="BL77" s="1258"/>
      <c r="BM77" s="1258"/>
      <c r="BN77" s="1258"/>
      <c r="BO77" s="1258"/>
      <c r="BP77" s="1255">
        <v>22.7</v>
      </c>
      <c r="BQ77" s="1255"/>
      <c r="BR77" s="1255"/>
      <c r="BS77" s="1255"/>
      <c r="BT77" s="1255"/>
      <c r="BU77" s="1255"/>
      <c r="BV77" s="1255"/>
      <c r="BW77" s="1255"/>
      <c r="BX77" s="1255">
        <v>41.5</v>
      </c>
      <c r="BY77" s="1255"/>
      <c r="BZ77" s="1255"/>
      <c r="CA77" s="1255"/>
      <c r="CB77" s="1255"/>
      <c r="CC77" s="1255"/>
      <c r="CD77" s="1255"/>
      <c r="CE77" s="1255"/>
      <c r="CF77" s="1255">
        <v>25.2</v>
      </c>
      <c r="CG77" s="1255"/>
      <c r="CH77" s="1255"/>
      <c r="CI77" s="1255"/>
      <c r="CJ77" s="1255"/>
      <c r="CK77" s="1255"/>
      <c r="CL77" s="1255"/>
      <c r="CM77" s="1255"/>
      <c r="CN77" s="1255">
        <v>15.7</v>
      </c>
      <c r="CO77" s="1255"/>
      <c r="CP77" s="1255"/>
      <c r="CQ77" s="1255"/>
      <c r="CR77" s="1255"/>
      <c r="CS77" s="1255"/>
      <c r="CT77" s="1255"/>
      <c r="CU77" s="1255"/>
      <c r="CV77" s="1255">
        <v>10.199999999999999</v>
      </c>
      <c r="CW77" s="1255"/>
      <c r="CX77" s="1255"/>
      <c r="CY77" s="1255"/>
      <c r="CZ77" s="1255"/>
      <c r="DA77" s="1255"/>
      <c r="DB77" s="1255"/>
      <c r="DC77" s="1255"/>
    </row>
    <row r="78" spans="2:107" ht="13.2" x14ac:dyDescent="0.2">
      <c r="B78" s="372"/>
      <c r="G78" s="1253"/>
      <c r="H78" s="1253"/>
      <c r="I78" s="1253"/>
      <c r="J78" s="1253"/>
      <c r="K78" s="1254"/>
      <c r="L78" s="1254"/>
      <c r="M78" s="1254"/>
      <c r="N78" s="1254"/>
      <c r="AN78" s="1259"/>
      <c r="AO78" s="1259"/>
      <c r="AP78" s="1259"/>
      <c r="AQ78" s="1259"/>
      <c r="AR78" s="1259"/>
      <c r="AS78" s="1259"/>
      <c r="AT78" s="1259"/>
      <c r="AU78" s="1259"/>
      <c r="AV78" s="1259"/>
      <c r="AW78" s="1259"/>
      <c r="AX78" s="1259"/>
      <c r="AY78" s="1259"/>
      <c r="AZ78" s="1259"/>
      <c r="BA78" s="1259"/>
      <c r="BB78" s="1258"/>
      <c r="BC78" s="1258"/>
      <c r="BD78" s="1258"/>
      <c r="BE78" s="1258"/>
      <c r="BF78" s="1258"/>
      <c r="BG78" s="1258"/>
      <c r="BH78" s="1258"/>
      <c r="BI78" s="1258"/>
      <c r="BJ78" s="1258"/>
      <c r="BK78" s="1258"/>
      <c r="BL78" s="1258"/>
      <c r="BM78" s="1258"/>
      <c r="BN78" s="1258"/>
      <c r="BO78" s="1258"/>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2" x14ac:dyDescent="0.2">
      <c r="B79" s="372"/>
      <c r="G79" s="1253"/>
      <c r="H79" s="1253"/>
      <c r="I79" s="1256"/>
      <c r="J79" s="1256"/>
      <c r="K79" s="1257"/>
      <c r="L79" s="1257"/>
      <c r="M79" s="1257"/>
      <c r="N79" s="1257"/>
      <c r="AN79" s="1259"/>
      <c r="AO79" s="1259"/>
      <c r="AP79" s="1259"/>
      <c r="AQ79" s="1259"/>
      <c r="AR79" s="1259"/>
      <c r="AS79" s="1259"/>
      <c r="AT79" s="1259"/>
      <c r="AU79" s="1259"/>
      <c r="AV79" s="1259"/>
      <c r="AW79" s="1259"/>
      <c r="AX79" s="1259"/>
      <c r="AY79" s="1259"/>
      <c r="AZ79" s="1259"/>
      <c r="BA79" s="1259"/>
      <c r="BB79" s="1258" t="s">
        <v>583</v>
      </c>
      <c r="BC79" s="1258"/>
      <c r="BD79" s="1258"/>
      <c r="BE79" s="1258"/>
      <c r="BF79" s="1258"/>
      <c r="BG79" s="1258"/>
      <c r="BH79" s="1258"/>
      <c r="BI79" s="1258"/>
      <c r="BJ79" s="1258"/>
      <c r="BK79" s="1258"/>
      <c r="BL79" s="1258"/>
      <c r="BM79" s="1258"/>
      <c r="BN79" s="1258"/>
      <c r="BO79" s="1258"/>
      <c r="BP79" s="1255">
        <v>7.7</v>
      </c>
      <c r="BQ79" s="1255"/>
      <c r="BR79" s="1255"/>
      <c r="BS79" s="1255"/>
      <c r="BT79" s="1255"/>
      <c r="BU79" s="1255"/>
      <c r="BV79" s="1255"/>
      <c r="BW79" s="1255"/>
      <c r="BX79" s="1255">
        <v>9.1999999999999993</v>
      </c>
      <c r="BY79" s="1255"/>
      <c r="BZ79" s="1255"/>
      <c r="CA79" s="1255"/>
      <c r="CB79" s="1255"/>
      <c r="CC79" s="1255"/>
      <c r="CD79" s="1255"/>
      <c r="CE79" s="1255"/>
      <c r="CF79" s="1255">
        <v>8.9</v>
      </c>
      <c r="CG79" s="1255"/>
      <c r="CH79" s="1255"/>
      <c r="CI79" s="1255"/>
      <c r="CJ79" s="1255"/>
      <c r="CK79" s="1255"/>
      <c r="CL79" s="1255"/>
      <c r="CM79" s="1255"/>
      <c r="CN79" s="1255">
        <v>8.9</v>
      </c>
      <c r="CO79" s="1255"/>
      <c r="CP79" s="1255"/>
      <c r="CQ79" s="1255"/>
      <c r="CR79" s="1255"/>
      <c r="CS79" s="1255"/>
      <c r="CT79" s="1255"/>
      <c r="CU79" s="1255"/>
      <c r="CV79" s="1255">
        <v>9</v>
      </c>
      <c r="CW79" s="1255"/>
      <c r="CX79" s="1255"/>
      <c r="CY79" s="1255"/>
      <c r="CZ79" s="1255"/>
      <c r="DA79" s="1255"/>
      <c r="DB79" s="1255"/>
      <c r="DC79" s="1255"/>
    </row>
    <row r="80" spans="2:107" ht="13.2" x14ac:dyDescent="0.2">
      <c r="B80" s="372"/>
      <c r="G80" s="1253"/>
      <c r="H80" s="1253"/>
      <c r="I80" s="1256"/>
      <c r="J80" s="1256"/>
      <c r="K80" s="1257"/>
      <c r="L80" s="1257"/>
      <c r="M80" s="1257"/>
      <c r="N80" s="1257"/>
      <c r="AN80" s="1259"/>
      <c r="AO80" s="1259"/>
      <c r="AP80" s="1259"/>
      <c r="AQ80" s="1259"/>
      <c r="AR80" s="1259"/>
      <c r="AS80" s="1259"/>
      <c r="AT80" s="1259"/>
      <c r="AU80" s="1259"/>
      <c r="AV80" s="1259"/>
      <c r="AW80" s="1259"/>
      <c r="AX80" s="1259"/>
      <c r="AY80" s="1259"/>
      <c r="AZ80" s="1259"/>
      <c r="BA80" s="1259"/>
      <c r="BB80" s="1258"/>
      <c r="BC80" s="1258"/>
      <c r="BD80" s="1258"/>
      <c r="BE80" s="1258"/>
      <c r="BF80" s="1258"/>
      <c r="BG80" s="1258"/>
      <c r="BH80" s="1258"/>
      <c r="BI80" s="1258"/>
      <c r="BJ80" s="1258"/>
      <c r="BK80" s="1258"/>
      <c r="BL80" s="1258"/>
      <c r="BM80" s="1258"/>
      <c r="BN80" s="1258"/>
      <c r="BO80" s="1258"/>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2" x14ac:dyDescent="0.2">
      <c r="B81" s="372"/>
    </row>
    <row r="82" spans="2:109" ht="16.2"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2"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2" x14ac:dyDescent="0.2">
      <c r="DD84" s="366"/>
      <c r="DE84" s="366"/>
    </row>
    <row r="85" spans="2:109" ht="13.2" x14ac:dyDescent="0.2">
      <c r="DD85" s="366"/>
      <c r="DE85" s="366"/>
    </row>
  </sheetData>
  <sheetProtection algorithmName="SHA-512" hashValue="oM1uk1eIpFAdWlb9iVBYhPh8njpjq1WhB9YvNjYsUXjjqiKCTnxja0va4KeeqI5oRq5M80DgzLPmFR0aBum1/w==" saltValue="zhZsjDQLpnrGUgFgp8XA6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451C8-7B10-4D04-B087-0320155AFD3D}">
  <sheetPr>
    <pageSetUpPr fitToPage="1"/>
  </sheetPr>
  <dimension ref="A1:DR125"/>
  <sheetViews>
    <sheetView showGridLines="0" tabSelected="1" zoomScaleNormal="100" zoomScaleSheetLayoutView="70"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1:34"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ht="13.2" x14ac:dyDescent="0.2">
      <c r="S2" s="259"/>
      <c r="AH2" s="259"/>
    </row>
    <row r="3" spans="1: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ht="13.2" x14ac:dyDescent="0.2"/>
    <row r="5" spans="1:34" ht="13.2" x14ac:dyDescent="0.2"/>
    <row r="6" spans="1:34" ht="13.2" x14ac:dyDescent="0.2"/>
    <row r="7" spans="1:34" ht="13.2" x14ac:dyDescent="0.2"/>
    <row r="8" spans="1:34" ht="13.2" x14ac:dyDescent="0.2"/>
    <row r="9" spans="1:34" ht="13.2" x14ac:dyDescent="0.2">
      <c r="AH9" s="259"/>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476</v>
      </c>
    </row>
  </sheetData>
  <sheetProtection algorithmName="SHA-512" hashValue="kPe2kuO17oZscvKnothWpqwC2vLyD5AGmou9zxuajqnbEGxw0wGVYJX3SAWI+M3Hent6Gc0eunAiBwAPCBwfDw==" saltValue="FAIZEFhuLz77Wtjolynb+g==" spinCount="100000" sheet="1" objects="1" scenarios="1"/>
  <dataConsolidate/>
  <phoneticPr fontId="2"/>
  <printOptions horizontalCentered="1" verticalCentered="1"/>
  <pageMargins left="0" right="0" top="0.19685039370078741" bottom="0.31496062992125984" header="0.39370078740157483" footer="0"/>
  <pageSetup paperSize="8" scale="49"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BCBD4-CCE3-4EB8-8063-BAD28D1FE509}">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2:34"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ht="13.2" x14ac:dyDescent="0.2">
      <c r="S2" s="259"/>
      <c r="AH2" s="259"/>
    </row>
    <row r="3" spans="2: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ht="13.2" x14ac:dyDescent="0.2"/>
    <row r="5" spans="2:34" ht="13.2" x14ac:dyDescent="0.2"/>
    <row r="6" spans="2:34" ht="13.2" x14ac:dyDescent="0.2"/>
    <row r="7" spans="2:34" ht="13.2" x14ac:dyDescent="0.2"/>
    <row r="8" spans="2:34" ht="13.2" x14ac:dyDescent="0.2"/>
    <row r="9" spans="2:34" ht="13.2" x14ac:dyDescent="0.2">
      <c r="AH9" s="259"/>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c r="AG59" s="259"/>
      <c r="AH59" s="259"/>
    </row>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476</v>
      </c>
    </row>
  </sheetData>
  <sheetProtection algorithmName="SHA-512" hashValue="jJQgfI9XxPluFZTTybIfsvZBfI5d53n5xwBDNWNeFt1V1hkqE4pYzV6TXe5Vdl94AOJoYPGdTYTJ4Q5LISt2yA==" saltValue="nLlHrqgBH1Fr6MwTzYEeGQ==" spinCount="100000" sheet="1" objects="1" scenarios="1"/>
  <dataConsolidate/>
  <phoneticPr fontId="2"/>
  <printOptions horizontalCentered="1" verticalCentered="1"/>
  <pageMargins left="0" right="0" top="0.19685039370078741" bottom="0.31496062992125984" header="0.39370078740157483" footer="0"/>
  <pageSetup paperSize="8" scale="49"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44" customWidth="1"/>
    <col min="2" max="8" width="13.33203125" style="144" customWidth="1"/>
    <col min="9" max="16384" width="11.109375" style="144"/>
  </cols>
  <sheetData>
    <row r="1" spans="1:8" x14ac:dyDescent="0.2">
      <c r="A1" s="138"/>
      <c r="B1" s="139"/>
      <c r="C1" s="140"/>
      <c r="D1" s="141"/>
      <c r="E1" s="142"/>
      <c r="F1" s="142"/>
      <c r="G1" s="142"/>
      <c r="H1" s="143"/>
    </row>
    <row r="2" spans="1:8" x14ac:dyDescent="0.2">
      <c r="A2" s="145"/>
      <c r="B2" s="146"/>
      <c r="C2" s="147"/>
      <c r="D2" s="148" t="s">
        <v>50</v>
      </c>
      <c r="E2" s="149"/>
      <c r="F2" s="150" t="s">
        <v>525</v>
      </c>
      <c r="G2" s="151"/>
      <c r="H2" s="152"/>
    </row>
    <row r="3" spans="1:8" x14ac:dyDescent="0.2">
      <c r="A3" s="148" t="s">
        <v>518</v>
      </c>
      <c r="B3" s="153"/>
      <c r="C3" s="154"/>
      <c r="D3" s="155">
        <v>40862</v>
      </c>
      <c r="E3" s="156"/>
      <c r="F3" s="157">
        <v>70166</v>
      </c>
      <c r="G3" s="158"/>
      <c r="H3" s="159"/>
    </row>
    <row r="4" spans="1:8" x14ac:dyDescent="0.2">
      <c r="A4" s="160"/>
      <c r="B4" s="161"/>
      <c r="C4" s="162"/>
      <c r="D4" s="163">
        <v>29939</v>
      </c>
      <c r="E4" s="164"/>
      <c r="F4" s="165">
        <v>36115</v>
      </c>
      <c r="G4" s="166"/>
      <c r="H4" s="167"/>
    </row>
    <row r="5" spans="1:8" x14ac:dyDescent="0.2">
      <c r="A5" s="148" t="s">
        <v>520</v>
      </c>
      <c r="B5" s="153"/>
      <c r="C5" s="154"/>
      <c r="D5" s="155">
        <v>20642</v>
      </c>
      <c r="E5" s="156"/>
      <c r="F5" s="157">
        <v>92632</v>
      </c>
      <c r="G5" s="158"/>
      <c r="H5" s="159"/>
    </row>
    <row r="6" spans="1:8" x14ac:dyDescent="0.2">
      <c r="A6" s="160"/>
      <c r="B6" s="161"/>
      <c r="C6" s="162"/>
      <c r="D6" s="163">
        <v>15447</v>
      </c>
      <c r="E6" s="164"/>
      <c r="F6" s="165">
        <v>47978</v>
      </c>
      <c r="G6" s="166"/>
      <c r="H6" s="167"/>
    </row>
    <row r="7" spans="1:8" x14ac:dyDescent="0.2">
      <c r="A7" s="148" t="s">
        <v>521</v>
      </c>
      <c r="B7" s="153"/>
      <c r="C7" s="154"/>
      <c r="D7" s="155">
        <v>26828</v>
      </c>
      <c r="E7" s="156"/>
      <c r="F7" s="157">
        <v>96469</v>
      </c>
      <c r="G7" s="158"/>
      <c r="H7" s="159"/>
    </row>
    <row r="8" spans="1:8" x14ac:dyDescent="0.2">
      <c r="A8" s="160"/>
      <c r="B8" s="161"/>
      <c r="C8" s="162"/>
      <c r="D8" s="163">
        <v>17052</v>
      </c>
      <c r="E8" s="164"/>
      <c r="F8" s="165">
        <v>49775</v>
      </c>
      <c r="G8" s="166"/>
      <c r="H8" s="167"/>
    </row>
    <row r="9" spans="1:8" x14ac:dyDescent="0.2">
      <c r="A9" s="148" t="s">
        <v>522</v>
      </c>
      <c r="B9" s="153"/>
      <c r="C9" s="154"/>
      <c r="D9" s="155">
        <v>56696</v>
      </c>
      <c r="E9" s="156"/>
      <c r="F9" s="157">
        <v>85743</v>
      </c>
      <c r="G9" s="158"/>
      <c r="H9" s="159"/>
    </row>
    <row r="10" spans="1:8" x14ac:dyDescent="0.2">
      <c r="A10" s="160"/>
      <c r="B10" s="161"/>
      <c r="C10" s="162"/>
      <c r="D10" s="163">
        <v>34325</v>
      </c>
      <c r="E10" s="164"/>
      <c r="F10" s="165">
        <v>45231</v>
      </c>
      <c r="G10" s="166"/>
      <c r="H10" s="167"/>
    </row>
    <row r="11" spans="1:8" x14ac:dyDescent="0.2">
      <c r="A11" s="148" t="s">
        <v>523</v>
      </c>
      <c r="B11" s="153"/>
      <c r="C11" s="154"/>
      <c r="D11" s="155">
        <v>58545</v>
      </c>
      <c r="E11" s="156"/>
      <c r="F11" s="157">
        <v>92509</v>
      </c>
      <c r="G11" s="158"/>
      <c r="H11" s="159"/>
    </row>
    <row r="12" spans="1:8" x14ac:dyDescent="0.2">
      <c r="A12" s="160"/>
      <c r="B12" s="161"/>
      <c r="C12" s="168"/>
      <c r="D12" s="163">
        <v>44687</v>
      </c>
      <c r="E12" s="164"/>
      <c r="F12" s="165">
        <v>52274</v>
      </c>
      <c r="G12" s="166"/>
      <c r="H12" s="167"/>
    </row>
    <row r="13" spans="1:8" x14ac:dyDescent="0.2">
      <c r="A13" s="148"/>
      <c r="B13" s="153"/>
      <c r="C13" s="169"/>
      <c r="D13" s="170">
        <v>40715</v>
      </c>
      <c r="E13" s="171"/>
      <c r="F13" s="172">
        <v>87504</v>
      </c>
      <c r="G13" s="173"/>
      <c r="H13" s="159"/>
    </row>
    <row r="14" spans="1:8" x14ac:dyDescent="0.2">
      <c r="A14" s="160"/>
      <c r="B14" s="161"/>
      <c r="C14" s="162"/>
      <c r="D14" s="163">
        <v>28290</v>
      </c>
      <c r="E14" s="164"/>
      <c r="F14" s="165">
        <v>46275</v>
      </c>
      <c r="G14" s="166"/>
      <c r="H14" s="167"/>
    </row>
    <row r="17" spans="1:11" x14ac:dyDescent="0.2">
      <c r="A17" s="144" t="s">
        <v>51</v>
      </c>
    </row>
    <row r="18" spans="1:11" x14ac:dyDescent="0.2">
      <c r="A18" s="174"/>
      <c r="B18" s="174" t="str">
        <f>実質収支比率等に係る経年分析!F$46</f>
        <v>R01</v>
      </c>
      <c r="C18" s="174" t="str">
        <f>実質収支比率等に係る経年分析!G$46</f>
        <v>R02</v>
      </c>
      <c r="D18" s="174" t="str">
        <f>実質収支比率等に係る経年分析!H$46</f>
        <v>R03</v>
      </c>
      <c r="E18" s="174" t="str">
        <f>実質収支比率等に係る経年分析!I$46</f>
        <v>R04</v>
      </c>
      <c r="F18" s="174" t="str">
        <f>実質収支比率等に係る経年分析!J$46</f>
        <v>R05</v>
      </c>
    </row>
    <row r="19" spans="1:11" x14ac:dyDescent="0.2">
      <c r="A19" s="174" t="s">
        <v>52</v>
      </c>
      <c r="B19" s="174">
        <f>ROUND(VALUE(SUBSTITUTE(実質収支比率等に係る経年分析!F$48,"▲","-")),2)</f>
        <v>3.17</v>
      </c>
      <c r="C19" s="174">
        <f>ROUND(VALUE(SUBSTITUTE(実質収支比率等に係る経年分析!G$48,"▲","-")),2)</f>
        <v>3.03</v>
      </c>
      <c r="D19" s="174">
        <f>ROUND(VALUE(SUBSTITUTE(実質収支比率等に係る経年分析!H$48,"▲","-")),2)</f>
        <v>5.59</v>
      </c>
      <c r="E19" s="174">
        <f>ROUND(VALUE(SUBSTITUTE(実質収支比率等に係る経年分析!I$48,"▲","-")),2)</f>
        <v>6.11</v>
      </c>
      <c r="F19" s="174">
        <f>ROUND(VALUE(SUBSTITUTE(実質収支比率等に係る経年分析!J$48,"▲","-")),2)</f>
        <v>4.5</v>
      </c>
    </row>
    <row r="20" spans="1:11" x14ac:dyDescent="0.2">
      <c r="A20" s="174" t="s">
        <v>53</v>
      </c>
      <c r="B20" s="174">
        <f>ROUND(VALUE(SUBSTITUTE(実質収支比率等に係る経年分析!F$47,"▲","-")),2)</f>
        <v>22.97</v>
      </c>
      <c r="C20" s="174">
        <f>ROUND(VALUE(SUBSTITUTE(実質収支比率等に係る経年分析!G$47,"▲","-")),2)</f>
        <v>17.649999999999999</v>
      </c>
      <c r="D20" s="174">
        <f>ROUND(VALUE(SUBSTITUTE(実質収支比率等に係る経年分析!H$47,"▲","-")),2)</f>
        <v>17.84</v>
      </c>
      <c r="E20" s="174">
        <f>ROUND(VALUE(SUBSTITUTE(実質収支比率等に係る経年分析!I$47,"▲","-")),2)</f>
        <v>17.87</v>
      </c>
      <c r="F20" s="174">
        <f>ROUND(VALUE(SUBSTITUTE(実質収支比率等に係る経年分析!J$47,"▲","-")),2)</f>
        <v>19.98</v>
      </c>
    </row>
    <row r="21" spans="1:11" x14ac:dyDescent="0.2">
      <c r="A21" s="174" t="s">
        <v>54</v>
      </c>
      <c r="B21" s="174">
        <f>IF(ISNUMBER(VALUE(SUBSTITUTE(実質収支比率等に係る経年分析!F$49,"▲","-"))),ROUND(VALUE(SUBSTITUTE(実質収支比率等に係る経年分析!F$49,"▲","-")),2),NA())</f>
        <v>-4.22</v>
      </c>
      <c r="C21" s="174">
        <f>IF(ISNUMBER(VALUE(SUBSTITUTE(実質収支比率等に係る経年分析!G$49,"▲","-"))),ROUND(VALUE(SUBSTITUTE(実質収支比率等に係る経年分析!G$49,"▲","-")),2),NA())</f>
        <v>-5.12</v>
      </c>
      <c r="D21" s="174">
        <f>IF(ISNUMBER(VALUE(SUBSTITUTE(実質収支比率等に係る経年分析!H$49,"▲","-"))),ROUND(VALUE(SUBSTITUTE(実質収支比率等に係る経年分析!H$49,"▲","-")),2),NA())</f>
        <v>2.99</v>
      </c>
      <c r="E21" s="174">
        <f>IF(ISNUMBER(VALUE(SUBSTITUTE(実質収支比率等に係る経年分析!I$49,"▲","-"))),ROUND(VALUE(SUBSTITUTE(実質収支比率等に係る経年分析!I$49,"▲","-")),2),NA())</f>
        <v>-0.8</v>
      </c>
      <c r="F21" s="174">
        <f>IF(ISNUMBER(VALUE(SUBSTITUTE(実質収支比率等に係る経年分析!J$49,"▲","-"))),ROUND(VALUE(SUBSTITUTE(実質収支比率等に係る経年分析!J$49,"▲","-")),2),NA())</f>
        <v>-0.26</v>
      </c>
    </row>
    <row r="24" spans="1:11" x14ac:dyDescent="0.2">
      <c r="A24" s="144" t="s">
        <v>55</v>
      </c>
    </row>
    <row r="25" spans="1:11" x14ac:dyDescent="0.2">
      <c r="A25" s="175"/>
      <c r="B25" s="175" t="str">
        <f>連結実質赤字比率に係る赤字・黒字の構成分析!F$33</f>
        <v>R01</v>
      </c>
      <c r="C25" s="175"/>
      <c r="D25" s="175" t="str">
        <f>連結実質赤字比率に係る赤字・黒字の構成分析!G$33</f>
        <v>R02</v>
      </c>
      <c r="E25" s="175"/>
      <c r="F25" s="175" t="str">
        <f>連結実質赤字比率に係る赤字・黒字の構成分析!H$33</f>
        <v>R03</v>
      </c>
      <c r="G25" s="175"/>
      <c r="H25" s="175" t="str">
        <f>連結実質赤字比率に係る赤字・黒字の構成分析!I$33</f>
        <v>R04</v>
      </c>
      <c r="I25" s="175"/>
      <c r="J25" s="175" t="str">
        <f>連結実質赤字比率に係る赤字・黒字の構成分析!J$33</f>
        <v>R05</v>
      </c>
      <c r="K25" s="175"/>
    </row>
    <row r="26" spans="1:11" x14ac:dyDescent="0.2">
      <c r="A26" s="175"/>
      <c r="B26" s="175" t="s">
        <v>56</v>
      </c>
      <c r="C26" s="175" t="s">
        <v>57</v>
      </c>
      <c r="D26" s="175" t="s">
        <v>56</v>
      </c>
      <c r="E26" s="175" t="s">
        <v>57</v>
      </c>
      <c r="F26" s="175" t="s">
        <v>56</v>
      </c>
      <c r="G26" s="175" t="s">
        <v>57</v>
      </c>
      <c r="H26" s="175" t="s">
        <v>56</v>
      </c>
      <c r="I26" s="175" t="s">
        <v>57</v>
      </c>
      <c r="J26" s="175" t="s">
        <v>56</v>
      </c>
      <c r="K26" s="175" t="s">
        <v>57</v>
      </c>
    </row>
    <row r="27" spans="1:11" x14ac:dyDescent="0.2">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0.37</v>
      </c>
      <c r="D27" s="175" t="e">
        <f>IF(ROUND(VALUE(SUBSTITUTE(連結実質赤字比率に係る赤字・黒字の構成分析!G$43,"▲", "-")), 2) &lt; 0, ABS(ROUND(VALUE(SUBSTITUTE(連結実質赤字比率に係る赤字・黒字の構成分析!G$43,"▲", "-")), 2)), NA())</f>
        <v>#VALUE!</v>
      </c>
      <c r="E27" s="175" t="e">
        <f>IF(ROUND(VALUE(SUBSTITUTE(連結実質赤字比率に係る赤字・黒字の構成分析!G$43,"▲", "-")), 2) &gt;= 0, ABS(ROUND(VALUE(SUBSTITUTE(連結実質赤字比率に係る赤字・黒字の構成分析!G$43,"▲", "-")), 2)), NA())</f>
        <v>#VALUE!</v>
      </c>
      <c r="F27" s="175" t="e">
        <f>IF(ROUND(VALUE(SUBSTITUTE(連結実質赤字比率に係る赤字・黒字の構成分析!H$43,"▲", "-")), 2) &lt; 0, ABS(ROUND(VALUE(SUBSTITUTE(連結実質赤字比率に係る赤字・黒字の構成分析!H$43,"▲", "-")), 2)), NA())</f>
        <v>#VALUE!</v>
      </c>
      <c r="G27" s="175" t="e">
        <f>IF(ROUND(VALUE(SUBSTITUTE(連結実質赤字比率に係る赤字・黒字の構成分析!H$43,"▲", "-")), 2) &gt;= 0, ABS(ROUND(VALUE(SUBSTITUTE(連結実質赤字比率に係る赤字・黒字の構成分析!H$43,"▲", "-")), 2)), NA())</f>
        <v>#VALUE!</v>
      </c>
      <c r="H27" s="175" t="e">
        <f>IF(ROUND(VALUE(SUBSTITUTE(連結実質赤字比率に係る赤字・黒字の構成分析!I$43,"▲", "-")), 2) &lt; 0, ABS(ROUND(VALUE(SUBSTITUTE(連結実質赤字比率に係る赤字・黒字の構成分析!I$43,"▲", "-")), 2)), NA())</f>
        <v>#VALUE!</v>
      </c>
      <c r="I27" s="175" t="e">
        <f>IF(ROUND(VALUE(SUBSTITUTE(連結実質赤字比率に係る赤字・黒字の構成分析!I$43,"▲", "-")), 2) &gt;= 0, ABS(ROUND(VALUE(SUBSTITUTE(連結実質赤字比率に係る赤字・黒字の構成分析!I$43,"▲", "-")), 2)), NA())</f>
        <v>#VALUE!</v>
      </c>
      <c r="J27" s="175" t="e">
        <f>IF(ROUND(VALUE(SUBSTITUTE(連結実質赤字比率に係る赤字・黒字の構成分析!J$43,"▲", "-")), 2) &lt; 0, ABS(ROUND(VALUE(SUBSTITUTE(連結実質赤字比率に係る赤字・黒字の構成分析!J$43,"▲", "-")), 2)), NA())</f>
        <v>#VALUE!</v>
      </c>
      <c r="K27" s="175" t="e">
        <f>IF(ROUND(VALUE(SUBSTITUTE(連結実質赤字比率に係る赤字・黒字の構成分析!J$43,"▲", "-")), 2) &gt;= 0, ABS(ROUND(VALUE(SUBSTITUTE(連結実質赤字比率に係る赤字・黒字の構成分析!J$43,"▲", "-")), 2)), NA())</f>
        <v>#VALUE!</v>
      </c>
    </row>
    <row r="28" spans="1:11" x14ac:dyDescent="0.2">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2">
      <c r="A29" s="175" t="str">
        <f>IF(連結実質赤字比率に係る赤字・黒字の構成分析!C$41="",NA(),連結実質赤字比率に係る赤字・黒字の構成分析!C$41)</f>
        <v>住宅新築資金等貸付事業特別会計</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0.03</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0.01</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0</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0.01</v>
      </c>
    </row>
    <row r="30" spans="1:11" x14ac:dyDescent="0.2">
      <c r="A30" s="175" t="str">
        <f>IF(連結実質赤字比率に係る赤字・黒字の構成分析!C$40="",NA(),連結実質赤字比率に係る赤字・黒字の構成分析!C$40)</f>
        <v>介護保険特別会計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1.5</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1.59</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1.91</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2.14</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0.1</v>
      </c>
    </row>
    <row r="31" spans="1:11" x14ac:dyDescent="0.2">
      <c r="A31" s="175" t="str">
        <f>IF(連結実質赤字比率に係る赤字・黒字の構成分析!C$39="",NA(),連結実質赤字比率に係る赤字・黒字の構成分析!C$39)</f>
        <v>下水道事業会計</v>
      </c>
      <c r="B31" s="175" t="e">
        <f>IF(ROUND(VALUE(SUBSTITUTE(連結実質赤字比率に係る赤字・黒字の構成分析!F$39,"▲", "-")), 2) &lt; 0, ABS(ROUND(VALUE(SUBSTITUTE(連結実質赤字比率に係る赤字・黒字の構成分析!F$39,"▲", "-")), 2)), NA())</f>
        <v>#VALUE!</v>
      </c>
      <c r="C31" s="175" t="e">
        <f>IF(ROUND(VALUE(SUBSTITUTE(連結実質赤字比率に係る赤字・黒字の構成分析!F$39,"▲", "-")), 2) &gt;= 0, ABS(ROUND(VALUE(SUBSTITUTE(連結実質赤字比率に係る赤字・黒字の構成分析!F$39,"▲", "-")), 2)), NA())</f>
        <v>#VALUE!</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0.27</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0.26</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0.26</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0.28000000000000003</v>
      </c>
    </row>
    <row r="32" spans="1:11" x14ac:dyDescent="0.2">
      <c r="A32" s="175" t="str">
        <f>IF(連結実質赤字比率に係る赤字・黒字の構成分析!C$38="",NA(),連結実質赤字比率に係る赤字・黒字の構成分析!C$38)</f>
        <v>病院事業会計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0.44</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0.43</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0.65</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0.73</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0.56000000000000005</v>
      </c>
    </row>
    <row r="33" spans="1:16" x14ac:dyDescent="0.2">
      <c r="A33" s="175" t="str">
        <f>IF(連結実質赤字比率に係る赤字・黒字の構成分析!C$37="",NA(),連結実質赤字比率に係る赤字・黒字の構成分析!C$37)</f>
        <v>国民健康保険特別会計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0.93</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1.01</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0.79</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0.47</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0.79</v>
      </c>
    </row>
    <row r="34" spans="1:16" x14ac:dyDescent="0.2">
      <c r="A34" s="175" t="str">
        <f>IF(連結実質赤字比率に係る赤字・黒字の構成分析!C$36="",NA(),連結実質赤字比率に係る赤字・黒字の構成分析!C$36)</f>
        <v>後期高齢者医療特別会計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0.09</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7.0000000000000007E-2</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0.08</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0.09</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1.89</v>
      </c>
    </row>
    <row r="35" spans="1:16" x14ac:dyDescent="0.2">
      <c r="A35" s="175" t="str">
        <f>IF(連結実質赤字比率に係る赤字・黒字の構成分析!C$35="",NA(),連結実質赤字比率に係る赤字・黒字の構成分析!C$35)</f>
        <v>一般会計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3.13</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3.01</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5.58</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6.09</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4.4800000000000004</v>
      </c>
    </row>
    <row r="36" spans="1:16" x14ac:dyDescent="0.2">
      <c r="A36" s="175" t="str">
        <f>IF(連結実質赤字比率に係る赤字・黒字の構成分析!C$34="",NA(),連結実質赤字比率に係る赤字・黒字の構成分析!C$34)</f>
        <v>水道事業会計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10.119999999999999</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9.7799999999999994</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10.95</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12.76</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14.23</v>
      </c>
    </row>
    <row r="39" spans="1:16" x14ac:dyDescent="0.2">
      <c r="A39" s="144" t="s">
        <v>58</v>
      </c>
    </row>
    <row r="40" spans="1:16" x14ac:dyDescent="0.2">
      <c r="A40" s="176"/>
      <c r="B40" s="176" t="str">
        <f>'実質公債費比率（分子）の構造'!K$44</f>
        <v>R01</v>
      </c>
      <c r="C40" s="176"/>
      <c r="D40" s="176"/>
      <c r="E40" s="176" t="str">
        <f>'実質公債費比率（分子）の構造'!L$44</f>
        <v>R02</v>
      </c>
      <c r="F40" s="176"/>
      <c r="G40" s="176"/>
      <c r="H40" s="176" t="str">
        <f>'実質公債費比率（分子）の構造'!M$44</f>
        <v>R03</v>
      </c>
      <c r="I40" s="176"/>
      <c r="J40" s="176"/>
      <c r="K40" s="176" t="str">
        <f>'実質公債費比率（分子）の構造'!N$44</f>
        <v>R04</v>
      </c>
      <c r="L40" s="176"/>
      <c r="M40" s="176"/>
      <c r="N40" s="176" t="str">
        <f>'実質公債費比率（分子）の構造'!O$44</f>
        <v>R05</v>
      </c>
      <c r="O40" s="176"/>
      <c r="P40" s="176"/>
    </row>
    <row r="41" spans="1:16" x14ac:dyDescent="0.2">
      <c r="A41" s="176"/>
      <c r="B41" s="176" t="s">
        <v>59</v>
      </c>
      <c r="C41" s="176"/>
      <c r="D41" s="176" t="s">
        <v>60</v>
      </c>
      <c r="E41" s="176" t="s">
        <v>59</v>
      </c>
      <c r="F41" s="176"/>
      <c r="G41" s="176" t="s">
        <v>60</v>
      </c>
      <c r="H41" s="176" t="s">
        <v>59</v>
      </c>
      <c r="I41" s="176"/>
      <c r="J41" s="176" t="s">
        <v>60</v>
      </c>
      <c r="K41" s="176" t="s">
        <v>59</v>
      </c>
      <c r="L41" s="176"/>
      <c r="M41" s="176" t="s">
        <v>60</v>
      </c>
      <c r="N41" s="176" t="s">
        <v>59</v>
      </c>
      <c r="O41" s="176"/>
      <c r="P41" s="176" t="s">
        <v>60</v>
      </c>
    </row>
    <row r="42" spans="1:16" x14ac:dyDescent="0.2">
      <c r="A42" s="176" t="s">
        <v>61</v>
      </c>
      <c r="B42" s="176"/>
      <c r="C42" s="176"/>
      <c r="D42" s="176">
        <f>'実質公債費比率（分子）の構造'!K$52</f>
        <v>3923</v>
      </c>
      <c r="E42" s="176"/>
      <c r="F42" s="176"/>
      <c r="G42" s="176">
        <f>'実質公債費比率（分子）の構造'!L$52</f>
        <v>3827</v>
      </c>
      <c r="H42" s="176"/>
      <c r="I42" s="176"/>
      <c r="J42" s="176">
        <f>'実質公債費比率（分子）の構造'!M$52</f>
        <v>3505</v>
      </c>
      <c r="K42" s="176"/>
      <c r="L42" s="176"/>
      <c r="M42" s="176">
        <f>'実質公債費比率（分子）の構造'!N$52</f>
        <v>3014</v>
      </c>
      <c r="N42" s="176"/>
      <c r="O42" s="176"/>
      <c r="P42" s="176">
        <f>'実質公債費比率（分子）の構造'!O$52</f>
        <v>2642</v>
      </c>
    </row>
    <row r="43" spans="1:16" x14ac:dyDescent="0.2">
      <c r="A43" s="176" t="s">
        <v>16</v>
      </c>
      <c r="B43" s="176">
        <f>'実質公債費比率（分子）の構造'!K$51</f>
        <v>0</v>
      </c>
      <c r="C43" s="176"/>
      <c r="D43" s="176"/>
      <c r="E43" s="176">
        <f>'実質公債費比率（分子）の構造'!L$51</f>
        <v>0</v>
      </c>
      <c r="F43" s="176"/>
      <c r="G43" s="176"/>
      <c r="H43" s="176" t="str">
        <f>'実質公債費比率（分子）の構造'!M$51</f>
        <v>-</v>
      </c>
      <c r="I43" s="176"/>
      <c r="J43" s="176"/>
      <c r="K43" s="176" t="str">
        <f>'実質公債費比率（分子）の構造'!N$51</f>
        <v>-</v>
      </c>
      <c r="L43" s="176"/>
      <c r="M43" s="176"/>
      <c r="N43" s="176" t="str">
        <f>'実質公債費比率（分子）の構造'!O$51</f>
        <v>-</v>
      </c>
      <c r="O43" s="176"/>
      <c r="P43" s="176"/>
    </row>
    <row r="44" spans="1:16" x14ac:dyDescent="0.2">
      <c r="A44" s="176" t="s">
        <v>62</v>
      </c>
      <c r="B44" s="176">
        <f>'実質公債費比率（分子）の構造'!K$50</f>
        <v>0</v>
      </c>
      <c r="C44" s="176"/>
      <c r="D44" s="176"/>
      <c r="E44" s="176">
        <f>'実質公債費比率（分子）の構造'!L$50</f>
        <v>0</v>
      </c>
      <c r="F44" s="176"/>
      <c r="G44" s="176"/>
      <c r="H44" s="176">
        <f>'実質公債費比率（分子）の構造'!M$50</f>
        <v>0</v>
      </c>
      <c r="I44" s="176"/>
      <c r="J44" s="176"/>
      <c r="K44" s="176">
        <f>'実質公債費比率（分子）の構造'!N$50</f>
        <v>0</v>
      </c>
      <c r="L44" s="176"/>
      <c r="M44" s="176"/>
      <c r="N44" s="176">
        <f>'実質公債費比率（分子）の構造'!O$50</f>
        <v>0</v>
      </c>
      <c r="O44" s="176"/>
      <c r="P44" s="176"/>
    </row>
    <row r="45" spans="1:16" x14ac:dyDescent="0.2">
      <c r="A45" s="176" t="s">
        <v>63</v>
      </c>
      <c r="B45" s="176">
        <f>'実質公債費比率（分子）の構造'!K$49</f>
        <v>249</v>
      </c>
      <c r="C45" s="176"/>
      <c r="D45" s="176"/>
      <c r="E45" s="176">
        <f>'実質公債費比率（分子）の構造'!L$49</f>
        <v>232</v>
      </c>
      <c r="F45" s="176"/>
      <c r="G45" s="176"/>
      <c r="H45" s="176">
        <f>'実質公債費比率（分子）の構造'!M$49</f>
        <v>95</v>
      </c>
      <c r="I45" s="176"/>
      <c r="J45" s="176"/>
      <c r="K45" s="176">
        <f>'実質公債費比率（分子）の構造'!N$49</f>
        <v>10</v>
      </c>
      <c r="L45" s="176"/>
      <c r="M45" s="176"/>
      <c r="N45" s="176">
        <f>'実質公債費比率（分子）の構造'!O$49</f>
        <v>8</v>
      </c>
      <c r="O45" s="176"/>
      <c r="P45" s="176"/>
    </row>
    <row r="46" spans="1:16" x14ac:dyDescent="0.2">
      <c r="A46" s="176" t="s">
        <v>64</v>
      </c>
      <c r="B46" s="176">
        <f>'実質公債費比率（分子）の構造'!K$48</f>
        <v>386</v>
      </c>
      <c r="C46" s="176"/>
      <c r="D46" s="176"/>
      <c r="E46" s="176">
        <f>'実質公債費比率（分子）の構造'!L$48</f>
        <v>338</v>
      </c>
      <c r="F46" s="176"/>
      <c r="G46" s="176"/>
      <c r="H46" s="176">
        <f>'実質公債費比率（分子）の構造'!M$48</f>
        <v>319</v>
      </c>
      <c r="I46" s="176"/>
      <c r="J46" s="176"/>
      <c r="K46" s="176">
        <f>'実質公債費比率（分子）の構造'!N$48</f>
        <v>362</v>
      </c>
      <c r="L46" s="176"/>
      <c r="M46" s="176"/>
      <c r="N46" s="176">
        <f>'実質公債費比率（分子）の構造'!O$48</f>
        <v>310</v>
      </c>
      <c r="O46" s="176"/>
      <c r="P46" s="176"/>
    </row>
    <row r="47" spans="1:16" x14ac:dyDescent="0.2">
      <c r="A47" s="176" t="s">
        <v>12</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2">
      <c r="A48" s="176" t="s">
        <v>65</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2">
      <c r="A49" s="176" t="s">
        <v>66</v>
      </c>
      <c r="B49" s="176">
        <f>'実質公債費比率（分子）の構造'!K$45</f>
        <v>4739</v>
      </c>
      <c r="C49" s="176"/>
      <c r="D49" s="176"/>
      <c r="E49" s="176">
        <f>'実質公債費比率（分子）の構造'!L$45</f>
        <v>4645</v>
      </c>
      <c r="F49" s="176"/>
      <c r="G49" s="176"/>
      <c r="H49" s="176">
        <f>'実質公債費比率（分子）の構造'!M$45</f>
        <v>4334</v>
      </c>
      <c r="I49" s="176"/>
      <c r="J49" s="176"/>
      <c r="K49" s="176">
        <f>'実質公債費比率（分子）の構造'!N$45</f>
        <v>3885</v>
      </c>
      <c r="L49" s="176"/>
      <c r="M49" s="176"/>
      <c r="N49" s="176">
        <f>'実質公債費比率（分子）の構造'!O$45</f>
        <v>3318</v>
      </c>
      <c r="O49" s="176"/>
      <c r="P49" s="176"/>
    </row>
    <row r="50" spans="1:16" x14ac:dyDescent="0.2">
      <c r="A50" s="176" t="s">
        <v>67</v>
      </c>
      <c r="B50" s="176" t="e">
        <f>NA()</f>
        <v>#N/A</v>
      </c>
      <c r="C50" s="176">
        <f>IF(ISNUMBER('実質公債費比率（分子）の構造'!K$53),'実質公債費比率（分子）の構造'!K$53,NA())</f>
        <v>1451</v>
      </c>
      <c r="D50" s="176" t="e">
        <f>NA()</f>
        <v>#N/A</v>
      </c>
      <c r="E50" s="176" t="e">
        <f>NA()</f>
        <v>#N/A</v>
      </c>
      <c r="F50" s="176">
        <f>IF(ISNUMBER('実質公債費比率（分子）の構造'!L$53),'実質公債費比率（分子）の構造'!L$53,NA())</f>
        <v>1388</v>
      </c>
      <c r="G50" s="176" t="e">
        <f>NA()</f>
        <v>#N/A</v>
      </c>
      <c r="H50" s="176" t="e">
        <f>NA()</f>
        <v>#N/A</v>
      </c>
      <c r="I50" s="176">
        <f>IF(ISNUMBER('実質公債費比率（分子）の構造'!M$53),'実質公債費比率（分子）の構造'!M$53,NA())</f>
        <v>1243</v>
      </c>
      <c r="J50" s="176" t="e">
        <f>NA()</f>
        <v>#N/A</v>
      </c>
      <c r="K50" s="176" t="e">
        <f>NA()</f>
        <v>#N/A</v>
      </c>
      <c r="L50" s="176">
        <f>IF(ISNUMBER('実質公債費比率（分子）の構造'!N$53),'実質公債費比率（分子）の構造'!N$53,NA())</f>
        <v>1243</v>
      </c>
      <c r="M50" s="176" t="e">
        <f>NA()</f>
        <v>#N/A</v>
      </c>
      <c r="N50" s="176" t="e">
        <f>NA()</f>
        <v>#N/A</v>
      </c>
      <c r="O50" s="176">
        <f>IF(ISNUMBER('実質公債費比率（分子）の構造'!O$53),'実質公債費比率（分子）の構造'!O$53,NA())</f>
        <v>994</v>
      </c>
      <c r="P50" s="176" t="e">
        <f>NA()</f>
        <v>#N/A</v>
      </c>
    </row>
    <row r="53" spans="1:16" x14ac:dyDescent="0.2">
      <c r="A53" s="144" t="s">
        <v>68</v>
      </c>
    </row>
    <row r="54" spans="1:16" x14ac:dyDescent="0.2">
      <c r="A54" s="175"/>
      <c r="B54" s="175" t="str">
        <f>'将来負担比率（分子）の構造'!I$40</f>
        <v>R01</v>
      </c>
      <c r="C54" s="175"/>
      <c r="D54" s="175"/>
      <c r="E54" s="175" t="str">
        <f>'将来負担比率（分子）の構造'!J$40</f>
        <v>R02</v>
      </c>
      <c r="F54" s="175"/>
      <c r="G54" s="175"/>
      <c r="H54" s="175" t="str">
        <f>'将来負担比率（分子）の構造'!K$40</f>
        <v>R03</v>
      </c>
      <c r="I54" s="175"/>
      <c r="J54" s="175"/>
      <c r="K54" s="175" t="str">
        <f>'将来負担比率（分子）の構造'!L$40</f>
        <v>R04</v>
      </c>
      <c r="L54" s="175"/>
      <c r="M54" s="175"/>
      <c r="N54" s="175" t="str">
        <f>'将来負担比率（分子）の構造'!M$40</f>
        <v>R05</v>
      </c>
      <c r="O54" s="175"/>
      <c r="P54" s="175"/>
    </row>
    <row r="55" spans="1:16" x14ac:dyDescent="0.2">
      <c r="A55" s="175"/>
      <c r="B55" s="175" t="s">
        <v>69</v>
      </c>
      <c r="C55" s="175"/>
      <c r="D55" s="175" t="s">
        <v>70</v>
      </c>
      <c r="E55" s="175" t="s">
        <v>69</v>
      </c>
      <c r="F55" s="175"/>
      <c r="G55" s="175" t="s">
        <v>70</v>
      </c>
      <c r="H55" s="175" t="s">
        <v>69</v>
      </c>
      <c r="I55" s="175"/>
      <c r="J55" s="175" t="s">
        <v>70</v>
      </c>
      <c r="K55" s="175" t="s">
        <v>69</v>
      </c>
      <c r="L55" s="175"/>
      <c r="M55" s="175" t="s">
        <v>70</v>
      </c>
      <c r="N55" s="175" t="s">
        <v>69</v>
      </c>
      <c r="O55" s="175"/>
      <c r="P55" s="175" t="s">
        <v>70</v>
      </c>
    </row>
    <row r="56" spans="1:16" x14ac:dyDescent="0.2">
      <c r="A56" s="175" t="s">
        <v>43</v>
      </c>
      <c r="B56" s="175"/>
      <c r="C56" s="175"/>
      <c r="D56" s="175">
        <f>'将来負担比率（分子）の構造'!I$52</f>
        <v>23397</v>
      </c>
      <c r="E56" s="175"/>
      <c r="F56" s="175"/>
      <c r="G56" s="175">
        <f>'将来負担比率（分子）の構造'!J$52</f>
        <v>20907</v>
      </c>
      <c r="H56" s="175"/>
      <c r="I56" s="175"/>
      <c r="J56" s="175">
        <f>'将来負担比率（分子）の構造'!K$52</f>
        <v>18617</v>
      </c>
      <c r="K56" s="175"/>
      <c r="L56" s="175"/>
      <c r="M56" s="175">
        <f>'将来負担比率（分子）の構造'!L$52</f>
        <v>17086</v>
      </c>
      <c r="N56" s="175"/>
      <c r="O56" s="175"/>
      <c r="P56" s="175">
        <f>'将来負担比率（分子）の構造'!M$52</f>
        <v>16538</v>
      </c>
    </row>
    <row r="57" spans="1:16" x14ac:dyDescent="0.2">
      <c r="A57" s="175" t="s">
        <v>42</v>
      </c>
      <c r="B57" s="175"/>
      <c r="C57" s="175"/>
      <c r="D57" s="175">
        <f>'将来負担比率（分子）の構造'!I$51</f>
        <v>67</v>
      </c>
      <c r="E57" s="175"/>
      <c r="F57" s="175"/>
      <c r="G57" s="175">
        <f>'将来負担比率（分子）の構造'!J$51</f>
        <v>52</v>
      </c>
      <c r="H57" s="175"/>
      <c r="I57" s="175"/>
      <c r="J57" s="175">
        <f>'将来負担比率（分子）の構造'!K$51</f>
        <v>36</v>
      </c>
      <c r="K57" s="175"/>
      <c r="L57" s="175"/>
      <c r="M57" s="175">
        <f>'将来負担比率（分子）の構造'!L$51</f>
        <v>28</v>
      </c>
      <c r="N57" s="175"/>
      <c r="O57" s="175"/>
      <c r="P57" s="175">
        <f>'将来負担比率（分子）の構造'!M$51</f>
        <v>23</v>
      </c>
    </row>
    <row r="58" spans="1:16" x14ac:dyDescent="0.2">
      <c r="A58" s="175" t="s">
        <v>41</v>
      </c>
      <c r="B58" s="175"/>
      <c r="C58" s="175"/>
      <c r="D58" s="175">
        <f>'将来負担比率（分子）の構造'!I$50</f>
        <v>6764</v>
      </c>
      <c r="E58" s="175"/>
      <c r="F58" s="175"/>
      <c r="G58" s="175">
        <f>'将来負担比率（分子）の構造'!J$50</f>
        <v>5950</v>
      </c>
      <c r="H58" s="175"/>
      <c r="I58" s="175"/>
      <c r="J58" s="175">
        <f>'将来負担比率（分子）の構造'!K$50</f>
        <v>6303</v>
      </c>
      <c r="K58" s="175"/>
      <c r="L58" s="175"/>
      <c r="M58" s="175">
        <f>'将来負担比率（分子）の構造'!L$50</f>
        <v>6358</v>
      </c>
      <c r="N58" s="175"/>
      <c r="O58" s="175"/>
      <c r="P58" s="175">
        <f>'将来負担比率（分子）の構造'!M$50</f>
        <v>6763</v>
      </c>
    </row>
    <row r="59" spans="1:16" x14ac:dyDescent="0.2">
      <c r="A59" s="175" t="s">
        <v>39</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2">
      <c r="A60" s="175" t="s">
        <v>38</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2">
      <c r="A61" s="175" t="s">
        <v>36</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2">
      <c r="A62" s="175" t="s">
        <v>35</v>
      </c>
      <c r="B62" s="175">
        <f>'将来負担比率（分子）の構造'!I$45</f>
        <v>4165</v>
      </c>
      <c r="C62" s="175"/>
      <c r="D62" s="175"/>
      <c r="E62" s="175">
        <f>'将来負担比率（分子）の構造'!J$45</f>
        <v>4128</v>
      </c>
      <c r="F62" s="175"/>
      <c r="G62" s="175"/>
      <c r="H62" s="175">
        <f>'将来負担比率（分子）の構造'!K$45</f>
        <v>4584</v>
      </c>
      <c r="I62" s="175"/>
      <c r="J62" s="175"/>
      <c r="K62" s="175">
        <f>'将来負担比率（分子）の構造'!L$45</f>
        <v>4472</v>
      </c>
      <c r="L62" s="175"/>
      <c r="M62" s="175"/>
      <c r="N62" s="175">
        <f>'将来負担比率（分子）の構造'!M$45</f>
        <v>4426</v>
      </c>
      <c r="O62" s="175"/>
      <c r="P62" s="175"/>
    </row>
    <row r="63" spans="1:16" x14ac:dyDescent="0.2">
      <c r="A63" s="175" t="s">
        <v>34</v>
      </c>
      <c r="B63" s="175">
        <f>'将来負担比率（分子）の構造'!I$44</f>
        <v>504</v>
      </c>
      <c r="C63" s="175"/>
      <c r="D63" s="175"/>
      <c r="E63" s="175">
        <f>'将来負担比率（分子）の構造'!J$44</f>
        <v>338</v>
      </c>
      <c r="F63" s="175"/>
      <c r="G63" s="175"/>
      <c r="H63" s="175">
        <f>'将来負担比率（分子）の構造'!K$44</f>
        <v>199</v>
      </c>
      <c r="I63" s="175"/>
      <c r="J63" s="175"/>
      <c r="K63" s="175">
        <f>'将来負担比率（分子）の構造'!L$44</f>
        <v>16</v>
      </c>
      <c r="L63" s="175"/>
      <c r="M63" s="175"/>
      <c r="N63" s="175">
        <f>'将来負担比率（分子）の構造'!M$44</f>
        <v>5</v>
      </c>
      <c r="O63" s="175"/>
      <c r="P63" s="175"/>
    </row>
    <row r="64" spans="1:16" x14ac:dyDescent="0.2">
      <c r="A64" s="175" t="s">
        <v>33</v>
      </c>
      <c r="B64" s="175">
        <f>'将来負担比率（分子）の構造'!I$43</f>
        <v>2991</v>
      </c>
      <c r="C64" s="175"/>
      <c r="D64" s="175"/>
      <c r="E64" s="175">
        <f>'将来負担比率（分子）の構造'!J$43</f>
        <v>2722</v>
      </c>
      <c r="F64" s="175"/>
      <c r="G64" s="175"/>
      <c r="H64" s="175">
        <f>'将来負担比率（分子）の構造'!K$43</f>
        <v>2341</v>
      </c>
      <c r="I64" s="175"/>
      <c r="J64" s="175"/>
      <c r="K64" s="175">
        <f>'将来負担比率（分子）の構造'!L$43</f>
        <v>1968</v>
      </c>
      <c r="L64" s="175"/>
      <c r="M64" s="175"/>
      <c r="N64" s="175">
        <f>'将来負担比率（分子）の構造'!M$43</f>
        <v>1659</v>
      </c>
      <c r="O64" s="175"/>
      <c r="P64" s="175"/>
    </row>
    <row r="65" spans="1:16" x14ac:dyDescent="0.2">
      <c r="A65" s="175" t="s">
        <v>32</v>
      </c>
      <c r="B65" s="175" t="str">
        <f>'将来負担比率（分子）の構造'!I$42</f>
        <v>-</v>
      </c>
      <c r="C65" s="175"/>
      <c r="D65" s="175"/>
      <c r="E65" s="175" t="str">
        <f>'将来負担比率（分子）の構造'!J$42</f>
        <v>-</v>
      </c>
      <c r="F65" s="175"/>
      <c r="G65" s="175"/>
      <c r="H65" s="175" t="str">
        <f>'将来負担比率（分子）の構造'!K$42</f>
        <v>-</v>
      </c>
      <c r="I65" s="175"/>
      <c r="J65" s="175"/>
      <c r="K65" s="175" t="str">
        <f>'将来負担比率（分子）の構造'!L$42</f>
        <v>-</v>
      </c>
      <c r="L65" s="175"/>
      <c r="M65" s="175"/>
      <c r="N65" s="175" t="str">
        <f>'将来負担比率（分子）の構造'!M$42</f>
        <v>-</v>
      </c>
      <c r="O65" s="175"/>
      <c r="P65" s="175"/>
    </row>
    <row r="66" spans="1:16" x14ac:dyDescent="0.2">
      <c r="A66" s="175" t="s">
        <v>31</v>
      </c>
      <c r="B66" s="175">
        <f>'将来負担比率（分子）の構造'!I$41</f>
        <v>27727</v>
      </c>
      <c r="C66" s="175"/>
      <c r="D66" s="175"/>
      <c r="E66" s="175">
        <f>'将来負担比率（分子）の構造'!J$41</f>
        <v>24586</v>
      </c>
      <c r="F66" s="175"/>
      <c r="G66" s="175"/>
      <c r="H66" s="175">
        <f>'将来負担比率（分子）の構造'!K$41</f>
        <v>21868</v>
      </c>
      <c r="I66" s="175"/>
      <c r="J66" s="175"/>
      <c r="K66" s="175">
        <f>'将来負担比率（分子）の構造'!L$41</f>
        <v>20243</v>
      </c>
      <c r="L66" s="175"/>
      <c r="M66" s="175"/>
      <c r="N66" s="175">
        <f>'将来負担比率（分子）の構造'!M$41</f>
        <v>19218</v>
      </c>
      <c r="O66" s="175"/>
      <c r="P66" s="175"/>
    </row>
    <row r="67" spans="1:16" x14ac:dyDescent="0.2">
      <c r="A67" s="175" t="s">
        <v>71</v>
      </c>
      <c r="B67" s="175" t="e">
        <f>NA()</f>
        <v>#N/A</v>
      </c>
      <c r="C67" s="175">
        <f>IF(ISNUMBER('将来負担比率（分子）の構造'!I$53), IF('将来負担比率（分子）の構造'!I$53 &lt; 0, 0, '将来負担比率（分子）の構造'!I$53), NA())</f>
        <v>5159</v>
      </c>
      <c r="D67" s="175" t="e">
        <f>NA()</f>
        <v>#N/A</v>
      </c>
      <c r="E67" s="175" t="e">
        <f>NA()</f>
        <v>#N/A</v>
      </c>
      <c r="F67" s="175">
        <f>IF(ISNUMBER('将来負担比率（分子）の構造'!J$53), IF('将来負担比率（分子）の構造'!J$53 &lt; 0, 0, '将来負担比率（分子）の構造'!J$53), NA())</f>
        <v>4864</v>
      </c>
      <c r="G67" s="175" t="e">
        <f>NA()</f>
        <v>#N/A</v>
      </c>
      <c r="H67" s="175" t="e">
        <f>NA()</f>
        <v>#N/A</v>
      </c>
      <c r="I67" s="175">
        <f>IF(ISNUMBER('将来負担比率（分子）の構造'!K$53), IF('将来負担比率（分子）の構造'!K$53 &lt; 0, 0, '将来負担比率（分子）の構造'!K$53), NA())</f>
        <v>4036</v>
      </c>
      <c r="J67" s="175" t="e">
        <f>NA()</f>
        <v>#N/A</v>
      </c>
      <c r="K67" s="175" t="e">
        <f>NA()</f>
        <v>#N/A</v>
      </c>
      <c r="L67" s="175">
        <f>IF(ISNUMBER('将来負担比率（分子）の構造'!L$53), IF('将来負担比率（分子）の構造'!L$53 &lt; 0, 0, '将来負担比率（分子）の構造'!L$53), NA())</f>
        <v>3227</v>
      </c>
      <c r="M67" s="175" t="e">
        <f>NA()</f>
        <v>#N/A</v>
      </c>
      <c r="N67" s="175" t="e">
        <f>NA()</f>
        <v>#N/A</v>
      </c>
      <c r="O67" s="175">
        <f>IF(ISNUMBER('将来負担比率（分子）の構造'!M$53), IF('将来負担比率（分子）の構造'!M$53 &lt; 0, 0, '将来負担比率（分子）の構造'!M$53), NA())</f>
        <v>1984</v>
      </c>
      <c r="P67" s="175" t="e">
        <f>NA()</f>
        <v>#N/A</v>
      </c>
    </row>
    <row r="70" spans="1:16" x14ac:dyDescent="0.2">
      <c r="A70" s="177" t="s">
        <v>72</v>
      </c>
      <c r="B70" s="177"/>
      <c r="C70" s="177"/>
      <c r="D70" s="177"/>
      <c r="E70" s="177"/>
      <c r="F70" s="177"/>
    </row>
    <row r="71" spans="1:16" x14ac:dyDescent="0.2">
      <c r="A71" s="178"/>
      <c r="B71" s="178" t="str">
        <f>基金残高に係る経年分析!F54</f>
        <v>R03</v>
      </c>
      <c r="C71" s="178" t="str">
        <f>基金残高に係る経年分析!G54</f>
        <v>R04</v>
      </c>
      <c r="D71" s="178" t="str">
        <f>基金残高に係る経年分析!H54</f>
        <v>R05</v>
      </c>
    </row>
    <row r="72" spans="1:16" x14ac:dyDescent="0.2">
      <c r="A72" s="178" t="s">
        <v>73</v>
      </c>
      <c r="B72" s="179">
        <f>基金残高に係る経年分析!F55</f>
        <v>3011</v>
      </c>
      <c r="C72" s="179">
        <f>基金残高に係る経年分析!G55</f>
        <v>2851</v>
      </c>
      <c r="D72" s="179">
        <f>基金残高に係る経年分析!H55</f>
        <v>3090</v>
      </c>
    </row>
    <row r="73" spans="1:16" x14ac:dyDescent="0.2">
      <c r="A73" s="178" t="s">
        <v>74</v>
      </c>
      <c r="B73" s="179">
        <f>基金残高に係る経年分析!F56</f>
        <v>55</v>
      </c>
      <c r="C73" s="179">
        <f>基金残高に係る経年分析!G56</f>
        <v>52</v>
      </c>
      <c r="D73" s="179">
        <f>基金残高に係る経年分析!H56</f>
        <v>50</v>
      </c>
    </row>
    <row r="74" spans="1:16" x14ac:dyDescent="0.2">
      <c r="A74" s="178" t="s">
        <v>75</v>
      </c>
      <c r="B74" s="179">
        <f>基金残高に係る経年分析!F57</f>
        <v>4381</v>
      </c>
      <c r="C74" s="179">
        <f>基金残高に係る経年分析!G57</f>
        <v>4227</v>
      </c>
      <c r="D74" s="179">
        <f>基金残高に係る経年分析!H57</f>
        <v>3942</v>
      </c>
    </row>
  </sheetData>
  <sheetProtection algorithmName="SHA-512" hashValue="D1QshQooMHm/IVi514wgmV/3QWBYBbl6CSgwzYb2msEcF8LLh4M86Fn5xfrO2/RPR0QGM6fmj+unl9IJA1ZLcQ==" saltValue="VeAAbnfkIkJqmmJ58WBUC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下村　晴紀</dc:creator>
  <cp:lastModifiedBy>下村　晴紀</cp:lastModifiedBy>
  <dcterms:created xsi:type="dcterms:W3CDTF">2026-09-16T23:55:48Z</dcterms:created>
  <dcterms:modified xsi:type="dcterms:W3CDTF">2026-09-16T23:55:48Z</dcterms:modified>
</cp:coreProperties>
</file>